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附件1.学生综合素质测评成绩汇总表" sheetId="1" r:id="rId1"/>
    <sheet name="附件2.优秀大学生评定结果统计表" sheetId="5" r:id="rId2"/>
    <sheet name="附件3.优秀学生干部评定结果统计表" sheetId="4" r:id="rId3"/>
    <sheet name="附件4.学生先进班集体汇总表" sheetId="6" r:id="rId4"/>
    <sheet name="Sheet2" sheetId="2" state="hidden" r:id="rId5"/>
    <sheet name="Sheet3" sheetId="3" state="hidden" r:id="rId6"/>
  </sheets>
  <definedNames>
    <definedName name="_xlnm.Print_Area" localSheetId="0">附件1.学生综合素质测评成绩汇总表!$A$1:$P$54</definedName>
    <definedName name="_xlnm.Print_Area" localSheetId="1">附件2.优秀大学生评定结果统计表!$A$1:$M$23</definedName>
    <definedName name="_xlnm.Print_Area" localSheetId="2">附件3.优秀学生干部评定结果统计表!$A$1:$M$23</definedName>
    <definedName name="_xlnm.Print_Area" localSheetId="3">附件4.学生先进班集体汇总表!$A$1:$E$24</definedName>
    <definedName name="_xlnm.Print_Titles" localSheetId="0">附件1.学生综合素质测评成绩汇总表!$4:$4</definedName>
    <definedName name="_xlnm.Print_Titles" localSheetId="1">附件2.优秀大学生评定结果统计表!$4:$4</definedName>
    <definedName name="_xlnm.Print_Titles" localSheetId="2">附件3.优秀学生干部评定结果统计表!$4:$4</definedName>
    <definedName name="_xlnm.Print_Titles" localSheetId="3">附件4.学生先进班集体汇总表!$4:$4</definedName>
  </definedNames>
  <calcPr calcId="144525"/>
</workbook>
</file>

<file path=xl/sharedStrings.xml><?xml version="1.0" encoding="utf-8"?>
<sst xmlns="http://schemas.openxmlformats.org/spreadsheetml/2006/main" count="342">
  <si>
    <t>附件1：</t>
  </si>
  <si>
    <t>2019-2020学年学生综合素质测评成绩汇总表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</si>
  <si>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</si>
  <si>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</si>
  <si>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</si>
  <si>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</si>
  <si>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</si>
  <si>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</si>
  <si>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</si>
  <si>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</si>
  <si>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</si>
  <si>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</si>
  <si>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</si>
  <si>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</si>
  <si>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</si>
  <si>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</si>
  <si>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</si>
  <si>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</si>
  <si>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</si>
  <si>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王卓</t>
  </si>
  <si>
    <t>动医1701</t>
  </si>
  <si>
    <t>王圣翔</t>
  </si>
  <si>
    <t>强煜云</t>
  </si>
  <si>
    <t>李中央</t>
  </si>
  <si>
    <t>李明玉</t>
  </si>
  <si>
    <t>赵文星</t>
  </si>
  <si>
    <t>曾巍</t>
  </si>
  <si>
    <t>董家蕊</t>
  </si>
  <si>
    <t>唐丽辉</t>
  </si>
  <si>
    <t>曹云师</t>
  </si>
  <si>
    <t>高铖</t>
  </si>
  <si>
    <t>石姝彤</t>
  </si>
  <si>
    <t>张含沛</t>
  </si>
  <si>
    <t>王朋飞</t>
  </si>
  <si>
    <t>郭含薇</t>
  </si>
  <si>
    <t>田甜</t>
  </si>
  <si>
    <t>袁媛</t>
  </si>
  <si>
    <t>李雪梅</t>
  </si>
  <si>
    <t>孙品之</t>
  </si>
  <si>
    <t>王燕山</t>
  </si>
  <si>
    <t>吕乐云</t>
  </si>
  <si>
    <t>葛瑜涵</t>
  </si>
  <si>
    <t>阿丽特耐·阿列木汉</t>
  </si>
  <si>
    <t>王容刚</t>
  </si>
  <si>
    <t>于方凌</t>
  </si>
  <si>
    <t>王家龙</t>
  </si>
  <si>
    <t>罗弼豪</t>
  </si>
  <si>
    <t>曹雪</t>
  </si>
  <si>
    <t>曹朔</t>
  </si>
  <si>
    <t>周子凯</t>
  </si>
  <si>
    <t>周祎铭</t>
  </si>
  <si>
    <t>2017010948</t>
  </si>
  <si>
    <t>杨茜雅</t>
  </si>
  <si>
    <t>动医1702班</t>
  </si>
  <si>
    <t>2017010950</t>
  </si>
  <si>
    <t>宁璐璐</t>
  </si>
  <si>
    <t>2017010945</t>
  </si>
  <si>
    <t>刘英</t>
  </si>
  <si>
    <t>2017010934</t>
  </si>
  <si>
    <t>孙一丹</t>
  </si>
  <si>
    <t>2017010947</t>
  </si>
  <si>
    <t>龙登雅</t>
  </si>
  <si>
    <t>2017010929</t>
  </si>
  <si>
    <t>郑丹阳</t>
  </si>
  <si>
    <t>2017010946</t>
  </si>
  <si>
    <t>李蔚</t>
  </si>
  <si>
    <t>2017010951</t>
  </si>
  <si>
    <t>杨丹</t>
  </si>
  <si>
    <t>2017010938</t>
  </si>
  <si>
    <t>顾宇恒</t>
  </si>
  <si>
    <t>2017010953</t>
  </si>
  <si>
    <t>杨仪</t>
  </si>
  <si>
    <t>2017010949</t>
  </si>
  <si>
    <t>刘奕伶</t>
  </si>
  <si>
    <t>2017010942</t>
  </si>
  <si>
    <t>冯梦瑶</t>
  </si>
  <si>
    <t>2017010935</t>
  </si>
  <si>
    <t>李猛</t>
  </si>
  <si>
    <t>2017010937</t>
  </si>
  <si>
    <t>吕梦薇</t>
  </si>
  <si>
    <t>2017010925</t>
  </si>
  <si>
    <t>王淦锋</t>
  </si>
  <si>
    <t>2017010939</t>
  </si>
  <si>
    <t>杨宁</t>
  </si>
  <si>
    <t>2017010941</t>
  </si>
  <si>
    <t>孔祥思</t>
  </si>
  <si>
    <t>2017010932</t>
  </si>
  <si>
    <t>彭贤哲</t>
  </si>
  <si>
    <t>2017011574</t>
  </si>
  <si>
    <t>张凯英</t>
  </si>
  <si>
    <t>2017010928</t>
  </si>
  <si>
    <t>杨熠辰</t>
  </si>
  <si>
    <t>2017010954</t>
  </si>
  <si>
    <t>罗志洁</t>
  </si>
  <si>
    <t>2017010944</t>
  </si>
  <si>
    <t>朱若希</t>
  </si>
  <si>
    <t>2017010930</t>
  </si>
  <si>
    <t>张津铭</t>
  </si>
  <si>
    <t>2017010590</t>
  </si>
  <si>
    <t>龙林泽</t>
  </si>
  <si>
    <t>2017010940</t>
  </si>
  <si>
    <t>王冠珏</t>
  </si>
  <si>
    <t>2017010936</t>
  </si>
  <si>
    <t>丁思怡</t>
  </si>
  <si>
    <t>2017010927</t>
  </si>
  <si>
    <t>陈云龙</t>
  </si>
  <si>
    <t>2017010952</t>
  </si>
  <si>
    <t>于正瑶</t>
  </si>
  <si>
    <t>2017010924</t>
  </si>
  <si>
    <t>周帅</t>
  </si>
  <si>
    <t>2017010931</t>
  </si>
  <si>
    <t>殷中科</t>
  </si>
  <si>
    <t>2017010971</t>
  </si>
  <si>
    <t>张子卿</t>
  </si>
  <si>
    <t>动医1703</t>
  </si>
  <si>
    <t>2017010966</t>
  </si>
  <si>
    <t>赵怡倩</t>
  </si>
  <si>
    <t>2017010974</t>
  </si>
  <si>
    <t>陈韬凝</t>
  </si>
  <si>
    <t>2017010981</t>
  </si>
  <si>
    <t>魏希</t>
  </si>
  <si>
    <t>2017010975</t>
  </si>
  <si>
    <t>袁宁秋</t>
  </si>
  <si>
    <t>2017010958</t>
  </si>
  <si>
    <t>季星威</t>
  </si>
  <si>
    <t>2017010972</t>
  </si>
  <si>
    <t>景添</t>
  </si>
  <si>
    <t>2017010963</t>
  </si>
  <si>
    <t>杨卓霖</t>
  </si>
  <si>
    <t>2017010980</t>
  </si>
  <si>
    <t>全钺涵</t>
  </si>
  <si>
    <t>2017010967</t>
  </si>
  <si>
    <t>吴慧芳</t>
  </si>
  <si>
    <t>2017010973</t>
  </si>
  <si>
    <t>吴文萍</t>
  </si>
  <si>
    <t>2017014243</t>
  </si>
  <si>
    <t>张峻瑜</t>
  </si>
  <si>
    <t>2017010968</t>
  </si>
  <si>
    <t>马晓华</t>
  </si>
  <si>
    <t>2017010969</t>
  </si>
  <si>
    <t>吴敏楠</t>
  </si>
  <si>
    <t>2017010959</t>
  </si>
  <si>
    <t>张益铭</t>
  </si>
  <si>
    <t>2017010982</t>
  </si>
  <si>
    <t>周敏</t>
  </si>
  <si>
    <t>2017010962</t>
  </si>
  <si>
    <t>李禹震</t>
  </si>
  <si>
    <t>2017010961</t>
  </si>
  <si>
    <t>胡嘉晋</t>
  </si>
  <si>
    <t>2017010983</t>
  </si>
  <si>
    <t>姚学琼</t>
  </si>
  <si>
    <t>2017010970</t>
  </si>
  <si>
    <t>宋思雨</t>
  </si>
  <si>
    <t>2017010977</t>
  </si>
  <si>
    <t>李瑞蕊</t>
  </si>
  <si>
    <t>2017010979</t>
  </si>
  <si>
    <t>郑晓艳</t>
  </si>
  <si>
    <t>2017010978</t>
  </si>
  <si>
    <t>王若杨</t>
  </si>
  <si>
    <t>2017010955</t>
  </si>
  <si>
    <t>张润宇</t>
  </si>
  <si>
    <t>2017010957</t>
  </si>
  <si>
    <t>王永飞</t>
  </si>
  <si>
    <t>2017010984</t>
  </si>
  <si>
    <t>余雪朦</t>
  </si>
  <si>
    <t>2017010976</t>
  </si>
  <si>
    <t>袁思月</t>
  </si>
  <si>
    <t>2017010965</t>
  </si>
  <si>
    <t>王晔雯</t>
  </si>
  <si>
    <t>2017010956</t>
  </si>
  <si>
    <t>宋一铭</t>
  </si>
  <si>
    <t>2017010960</t>
  </si>
  <si>
    <t>惠乔岳</t>
  </si>
  <si>
    <t>2017010964</t>
  </si>
  <si>
    <t>王彦誉</t>
  </si>
  <si>
    <t>赵跃祺</t>
  </si>
  <si>
    <t>动医1704</t>
  </si>
  <si>
    <t>林丹薇</t>
  </si>
  <si>
    <t>余辰霏</t>
  </si>
  <si>
    <t>王瑞清</t>
  </si>
  <si>
    <t>侯巧弟</t>
  </si>
  <si>
    <t>王萍萍</t>
  </si>
  <si>
    <t>李文豪</t>
  </si>
  <si>
    <t>李丹</t>
  </si>
  <si>
    <t>赵乐</t>
  </si>
  <si>
    <t>朱逸涵</t>
  </si>
  <si>
    <t>张雨西</t>
  </si>
  <si>
    <t>吴舒敏</t>
  </si>
  <si>
    <t>刘文轩</t>
  </si>
  <si>
    <t>杜金原</t>
  </si>
  <si>
    <t>王清晓</t>
  </si>
  <si>
    <t>张乐然</t>
  </si>
  <si>
    <t>陈思伊</t>
  </si>
  <si>
    <t>宋琦</t>
  </si>
  <si>
    <t>张婧雯</t>
  </si>
  <si>
    <t>王晓纯</t>
  </si>
  <si>
    <t>马旭</t>
  </si>
  <si>
    <t>任晓珺</t>
  </si>
  <si>
    <t>翟崇硕</t>
  </si>
  <si>
    <t>吴克俭</t>
  </si>
  <si>
    <t>杨嘉瑶</t>
  </si>
  <si>
    <t>马彪</t>
  </si>
  <si>
    <t>谢宝东</t>
  </si>
  <si>
    <t>吕文婧</t>
  </si>
  <si>
    <t>荀钏洪</t>
  </si>
  <si>
    <t>王博兴</t>
  </si>
  <si>
    <t>万敏</t>
  </si>
  <si>
    <t>2017011032</t>
  </si>
  <si>
    <t>尹佳彤</t>
  </si>
  <si>
    <t>动医1705班</t>
  </si>
  <si>
    <t>2017011037</t>
  </si>
  <si>
    <t>袁晨阳</t>
  </si>
  <si>
    <t>2017011038</t>
  </si>
  <si>
    <t>杨丽蓉</t>
  </si>
  <si>
    <t>2017011041</t>
  </si>
  <si>
    <t>郑妃杨</t>
  </si>
  <si>
    <t>2017011039</t>
  </si>
  <si>
    <t>范昱鑫</t>
  </si>
  <si>
    <t>2017011028</t>
  </si>
  <si>
    <t>王玥婷</t>
  </si>
  <si>
    <t>2017011043</t>
  </si>
  <si>
    <t>蒋佳琪</t>
  </si>
  <si>
    <t>2017011027</t>
  </si>
  <si>
    <t>李丽茹</t>
  </si>
  <si>
    <t>2017011029</t>
  </si>
  <si>
    <t>王逸群</t>
  </si>
  <si>
    <t>2017011026</t>
  </si>
  <si>
    <t>成豫</t>
  </si>
  <si>
    <t>2017011034</t>
  </si>
  <si>
    <t>陈巧</t>
  </si>
  <si>
    <t>2017011031</t>
  </si>
  <si>
    <t>张汉青</t>
  </si>
  <si>
    <t>丁雨欣</t>
  </si>
  <si>
    <t>2017011036</t>
  </si>
  <si>
    <t>高嘉淇</t>
  </si>
  <si>
    <t>2017011015</t>
  </si>
  <si>
    <t>李之晗</t>
  </si>
  <si>
    <t>牛雨薇</t>
  </si>
  <si>
    <t>2017011044</t>
  </si>
  <si>
    <t>鲁思佳</t>
  </si>
  <si>
    <t>2017011025</t>
  </si>
  <si>
    <t>梁家禧</t>
  </si>
  <si>
    <t>2017011016</t>
  </si>
  <si>
    <t>杨雨超</t>
  </si>
  <si>
    <t>2017011042</t>
  </si>
  <si>
    <t>孙毓羚</t>
  </si>
  <si>
    <t>2017011018</t>
  </si>
  <si>
    <t>李灿</t>
  </si>
  <si>
    <t>高媛</t>
  </si>
  <si>
    <t>2017011040</t>
  </si>
  <si>
    <t>高鸽</t>
  </si>
  <si>
    <t>2017011023</t>
  </si>
  <si>
    <t>罗吉胜</t>
  </si>
  <si>
    <t>2017011022</t>
  </si>
  <si>
    <t>朱彬</t>
  </si>
  <si>
    <t>2017011021</t>
  </si>
  <si>
    <t>刘杨睿裕</t>
  </si>
  <si>
    <t>2017011024</t>
  </si>
  <si>
    <t>瞿嘉豪</t>
  </si>
  <si>
    <t>2017011020</t>
  </si>
  <si>
    <t>邰向博</t>
  </si>
  <si>
    <t>2017011035</t>
  </si>
  <si>
    <t>余金蔚</t>
  </si>
  <si>
    <t>2017011017</t>
  </si>
  <si>
    <t>张贺</t>
  </si>
  <si>
    <t>陈芊如</t>
  </si>
  <si>
    <t>谭无双</t>
  </si>
  <si>
    <t>动医176班</t>
  </si>
  <si>
    <t>杨玥璠</t>
  </si>
  <si>
    <t>2017011045</t>
  </si>
  <si>
    <t>邢冬月</t>
  </si>
  <si>
    <t>2017011046</t>
  </si>
  <si>
    <t>刘东尧</t>
  </si>
  <si>
    <t>2017011047</t>
  </si>
  <si>
    <t>许嘉超</t>
  </si>
  <si>
    <t>2017011048</t>
  </si>
  <si>
    <t>钟建辉</t>
  </si>
  <si>
    <t>2017011049</t>
  </si>
  <si>
    <t>马湘海</t>
  </si>
  <si>
    <t>2017011050</t>
  </si>
  <si>
    <t>王梦冉</t>
  </si>
  <si>
    <t>2017011052</t>
  </si>
  <si>
    <t>吴迪</t>
  </si>
  <si>
    <t>2017011053</t>
  </si>
  <si>
    <t>范尚瑞</t>
  </si>
  <si>
    <t>2017011054</t>
  </si>
  <si>
    <t>徐涛</t>
  </si>
  <si>
    <t>2017011055</t>
  </si>
  <si>
    <t>杨咏仪</t>
  </si>
  <si>
    <t>2017011056</t>
  </si>
  <si>
    <t>于静茹</t>
  </si>
  <si>
    <t>2017011057</t>
  </si>
  <si>
    <t>王紫倩</t>
  </si>
  <si>
    <t>2017011059</t>
  </si>
  <si>
    <t>邵正祺</t>
  </si>
  <si>
    <t>2017011060</t>
  </si>
  <si>
    <t>刘俐</t>
  </si>
  <si>
    <t>2017011061</t>
  </si>
  <si>
    <t>王钰玮</t>
  </si>
  <si>
    <t>2017011062</t>
  </si>
  <si>
    <t>赵欣怡</t>
  </si>
  <si>
    <t>2017011063</t>
  </si>
  <si>
    <t>贺欣</t>
  </si>
  <si>
    <t>2017011064</t>
  </si>
  <si>
    <t>杨雅云</t>
  </si>
  <si>
    <t>2017011065</t>
  </si>
  <si>
    <t>杨潇</t>
  </si>
  <si>
    <t>2017011067</t>
  </si>
  <si>
    <t>汪珏楚</t>
  </si>
  <si>
    <t>2017011068</t>
  </si>
  <si>
    <t>蓝昕蕊</t>
  </si>
  <si>
    <t>2017011069</t>
  </si>
  <si>
    <t>陈曦</t>
  </si>
  <si>
    <t>2017011070</t>
  </si>
  <si>
    <t>纪甜甜</t>
  </si>
  <si>
    <t>2017011071</t>
  </si>
  <si>
    <t>李瑶</t>
  </si>
  <si>
    <t>2017011072</t>
  </si>
  <si>
    <t>王天星</t>
  </si>
  <si>
    <t>2017011074</t>
  </si>
  <si>
    <t>牛婉莹</t>
  </si>
  <si>
    <t>雷蕾</t>
  </si>
  <si>
    <t>孙乾</t>
  </si>
  <si>
    <t>附件2：</t>
  </si>
  <si>
    <t>2019-2020学年优秀大学生评定结果统计表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</si>
  <si>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</si>
  <si>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性别</t>
  </si>
  <si>
    <t>班级</t>
  </si>
  <si>
    <t>示例</t>
  </si>
  <si>
    <t>2017***142</t>
  </si>
  <si>
    <t>王**</t>
  </si>
  <si>
    <t>男</t>
  </si>
  <si>
    <t>农学类1705</t>
  </si>
  <si>
    <t>附件3：</t>
  </si>
  <si>
    <t>2019-2020学年优秀学生干部评定结果统计表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</si>
  <si>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</si>
  <si>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附件4：</t>
  </si>
  <si>
    <t>2019-2020学年先进班集体评定结果统计表</t>
  </si>
  <si>
    <t>班级名称</t>
  </si>
  <si>
    <t>班级人数</t>
  </si>
  <si>
    <t>班主任姓名</t>
  </si>
  <si>
    <t>2017级机械设计制造及其自动化专业1班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</si>
</sst>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0.0%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179" formatCode="0.0_ "/>
    <numFmt numFmtId="180" formatCode="0_);[Red]\(0\)"/>
    <numFmt numFmtId="43" formatCode="_ * #,##0.00_ ;_ * \-#,##0.00_ ;_ * &quot;-&quot;??_ ;_ @_ "/>
  </numFmts>
  <fonts count="34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2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31" borderId="47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9" fillId="27" borderId="4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8" fillId="6" borderId="44" applyNumberFormat="0" applyAlignment="0" applyProtection="0">
      <alignment vertical="center"/>
    </xf>
    <xf numFmtId="0" fontId="28" fillId="27" borderId="46" applyNumberFormat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29" borderId="4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41" applyNumberFormat="0" applyFill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 shrinkToFit="1"/>
    </xf>
    <xf numFmtId="0" fontId="9" fillId="0" borderId="0" xfId="1" applyNumberFormat="1" applyFont="1" applyFill="1" applyBorder="1" applyAlignment="1">
      <alignment horizontal="center" vertical="center"/>
    </xf>
    <xf numFmtId="177" fontId="4" fillId="0" borderId="4" xfId="10" applyNumberFormat="1" applyFont="1" applyFill="1" applyBorder="1" applyAlignment="1">
      <alignment horizontal="center" vertical="center"/>
    </xf>
    <xf numFmtId="177" fontId="5" fillId="0" borderId="4" xfId="1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8" xfId="1" applyFont="1" applyBorder="1" applyAlignment="1" applyProtection="1">
      <alignment horizontal="center" vertical="center" wrapText="1"/>
    </xf>
    <xf numFmtId="0" fontId="1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179" fontId="1" fillId="0" borderId="15" xfId="1" applyNumberFormat="1" applyFont="1" applyBorder="1" applyAlignment="1" applyProtection="1">
      <alignment horizontal="center" vertical="center" wrapText="1"/>
    </xf>
    <xf numFmtId="179" fontId="1" fillId="0" borderId="8" xfId="1" applyNumberFormat="1" applyFont="1" applyBorder="1" applyAlignment="1" applyProtection="1">
      <alignment horizontal="center" vertical="center" wrapText="1"/>
    </xf>
    <xf numFmtId="179" fontId="1" fillId="0" borderId="9" xfId="1" applyNumberFormat="1" applyFont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0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1" xfId="1" applyNumberFormat="1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/>
    </xf>
    <xf numFmtId="0" fontId="5" fillId="0" borderId="17" xfId="1" applyNumberFormat="1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 shrinkToFit="1"/>
    </xf>
    <xf numFmtId="0" fontId="5" fillId="0" borderId="14" xfId="1" applyNumberFormat="1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9" fontId="1" fillId="0" borderId="18" xfId="1" applyNumberFormat="1" applyFont="1" applyBorder="1" applyAlignment="1" applyProtection="1">
      <alignment horizontal="center" vertical="center" wrapText="1"/>
    </xf>
    <xf numFmtId="0" fontId="1" fillId="0" borderId="15" xfId="1" applyFont="1" applyBorder="1" applyAlignment="1" applyProtection="1">
      <alignment horizontal="center" vertical="center" wrapText="1"/>
    </xf>
    <xf numFmtId="177" fontId="4" fillId="0" borderId="19" xfId="10" applyNumberFormat="1" applyFont="1" applyFill="1" applyBorder="1" applyAlignment="1">
      <alignment horizontal="center" vertical="center"/>
    </xf>
    <xf numFmtId="0" fontId="4" fillId="0" borderId="20" xfId="1" applyNumberFormat="1" applyFont="1" applyFill="1" applyBorder="1" applyAlignment="1">
      <alignment horizontal="center" vertical="center"/>
    </xf>
    <xf numFmtId="177" fontId="4" fillId="0" borderId="16" xfId="10" applyNumberFormat="1" applyFont="1" applyFill="1" applyBorder="1" applyAlignment="1">
      <alignment horizontal="center" vertical="center"/>
    </xf>
    <xf numFmtId="177" fontId="5" fillId="0" borderId="21" xfId="10" applyNumberFormat="1" applyFont="1" applyFill="1" applyBorder="1" applyAlignment="1">
      <alignment horizontal="center" vertical="center"/>
    </xf>
    <xf numFmtId="0" fontId="5" fillId="0" borderId="22" xfId="1" applyNumberFormat="1" applyFont="1" applyFill="1" applyBorder="1" applyAlignment="1">
      <alignment horizontal="center" vertical="center"/>
    </xf>
    <xf numFmtId="177" fontId="5" fillId="0" borderId="17" xfId="1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7" fontId="5" fillId="0" borderId="12" xfId="10" applyNumberFormat="1" applyFont="1" applyFill="1" applyBorder="1" applyAlignment="1">
      <alignment horizontal="center" vertical="center"/>
    </xf>
    <xf numFmtId="177" fontId="5" fillId="0" borderId="23" xfId="10" applyNumberFormat="1" applyFont="1" applyFill="1" applyBorder="1" applyAlignment="1">
      <alignment horizontal="center" vertical="center"/>
    </xf>
    <xf numFmtId="177" fontId="5" fillId="0" borderId="14" xfId="10" applyNumberFormat="1" applyFont="1" applyFill="1" applyBorder="1" applyAlignment="1">
      <alignment horizontal="center" vertical="center"/>
    </xf>
    <xf numFmtId="0" fontId="1" fillId="0" borderId="24" xfId="1" applyFont="1" applyBorder="1" applyAlignment="1" applyProtection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17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8" xfId="1" applyFont="1" applyBorder="1" applyAlignment="1" applyProtection="1">
      <alignment horizontal="center" vertical="center" wrapText="1"/>
    </xf>
    <xf numFmtId="0" fontId="1" fillId="0" borderId="29" xfId="1" applyFont="1" applyBorder="1" applyAlignment="1" applyProtection="1">
      <alignment horizontal="center" vertical="center" wrapText="1"/>
    </xf>
    <xf numFmtId="0" fontId="10" fillId="0" borderId="4" xfId="1" applyFont="1" applyBorder="1" applyAlignment="1" applyProtection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" fillId="0" borderId="31" xfId="1" applyFont="1" applyBorder="1" applyAlignment="1" applyProtection="1">
      <alignment horizontal="center" vertical="center" wrapText="1"/>
    </xf>
    <xf numFmtId="179" fontId="1" fillId="0" borderId="28" xfId="1" applyNumberFormat="1" applyFont="1" applyBorder="1" applyAlignment="1" applyProtection="1">
      <alignment horizontal="center" vertical="center" wrapText="1"/>
    </xf>
    <xf numFmtId="179" fontId="1" fillId="0" borderId="29" xfId="1" applyNumberFormat="1" applyFont="1" applyBorder="1" applyAlignment="1" applyProtection="1">
      <alignment horizontal="center" vertical="center" wrapText="1"/>
    </xf>
    <xf numFmtId="0" fontId="10" fillId="0" borderId="21" xfId="1" applyFont="1" applyBorder="1" applyAlignment="1" applyProtection="1">
      <alignment horizontal="center" vertical="center" wrapText="1"/>
    </xf>
    <xf numFmtId="178" fontId="10" fillId="0" borderId="22" xfId="1" applyNumberFormat="1" applyFont="1" applyBorder="1" applyAlignment="1" applyProtection="1">
      <alignment horizontal="center" vertical="center" wrapText="1"/>
    </xf>
    <xf numFmtId="178" fontId="10" fillId="0" borderId="12" xfId="1" applyNumberFormat="1" applyFont="1" applyBorder="1" applyAlignment="1" applyProtection="1">
      <alignment horizontal="center" vertical="center" wrapText="1"/>
    </xf>
    <xf numFmtId="178" fontId="10" fillId="0" borderId="22" xfId="0" applyNumberFormat="1" applyFont="1" applyBorder="1" applyAlignment="1">
      <alignment horizontal="center" vertical="center" wrapText="1"/>
    </xf>
    <xf numFmtId="178" fontId="10" fillId="0" borderId="12" xfId="0" applyNumberFormat="1" applyFont="1" applyBorder="1" applyAlignment="1">
      <alignment horizontal="center" vertical="center" wrapText="1"/>
    </xf>
    <xf numFmtId="178" fontId="10" fillId="0" borderId="22" xfId="1" applyNumberFormat="1" applyFont="1" applyFill="1" applyBorder="1" applyAlignment="1" applyProtection="1">
      <alignment horizontal="center" vertical="center" wrapText="1"/>
    </xf>
    <xf numFmtId="178" fontId="10" fillId="0" borderId="12" xfId="1" applyNumberFormat="1" applyFont="1" applyFill="1" applyBorder="1" applyAlignment="1" applyProtection="1">
      <alignment horizontal="center" vertical="center" wrapText="1"/>
    </xf>
    <xf numFmtId="179" fontId="1" fillId="0" borderId="31" xfId="1" applyNumberFormat="1" applyFont="1" applyBorder="1" applyAlignment="1" applyProtection="1">
      <alignment horizontal="center" vertical="center" wrapText="1"/>
    </xf>
    <xf numFmtId="178" fontId="10" fillId="0" borderId="21" xfId="1" applyNumberFormat="1" applyFont="1" applyBorder="1" applyAlignment="1" applyProtection="1">
      <alignment horizontal="center" vertical="center" wrapText="1"/>
    </xf>
    <xf numFmtId="180" fontId="10" fillId="0" borderId="22" xfId="1" applyNumberFormat="1" applyFont="1" applyBorder="1" applyAlignment="1" applyProtection="1">
      <alignment horizontal="center" vertical="center" wrapText="1"/>
    </xf>
    <xf numFmtId="180" fontId="10" fillId="0" borderId="12" xfId="1" applyNumberFormat="1" applyFont="1" applyBorder="1" applyAlignment="1" applyProtection="1">
      <alignment horizontal="center" vertical="center" wrapText="1"/>
    </xf>
    <xf numFmtId="177" fontId="10" fillId="0" borderId="19" xfId="10" applyNumberFormat="1" applyFont="1" applyBorder="1" applyAlignment="1" applyProtection="1">
      <alignment horizontal="center" vertical="center" wrapText="1"/>
    </xf>
    <xf numFmtId="178" fontId="10" fillId="0" borderId="21" xfId="0" applyNumberFormat="1" applyFont="1" applyBorder="1" applyAlignment="1">
      <alignment horizontal="center" vertical="center" wrapText="1"/>
    </xf>
    <xf numFmtId="178" fontId="10" fillId="0" borderId="21" xfId="1" applyNumberFormat="1" applyFont="1" applyFill="1" applyBorder="1" applyAlignment="1" applyProtection="1">
      <alignment horizontal="center" vertical="center" wrapText="1"/>
    </xf>
    <xf numFmtId="0" fontId="1" fillId="0" borderId="18" xfId="1" applyFont="1" applyBorder="1" applyAlignment="1" applyProtection="1">
      <alignment horizontal="center" vertical="center" wrapText="1"/>
    </xf>
    <xf numFmtId="0" fontId="10" fillId="0" borderId="32" xfId="1" applyFont="1" applyBorder="1" applyAlignment="1" applyProtection="1">
      <alignment horizontal="center" vertical="center" wrapText="1"/>
    </xf>
    <xf numFmtId="0" fontId="10" fillId="0" borderId="33" xfId="1" applyFont="1" applyBorder="1" applyAlignment="1" applyProtection="1">
      <alignment horizontal="center" vertical="center" wrapText="1"/>
    </xf>
    <xf numFmtId="9" fontId="10" fillId="0" borderId="34" xfId="10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vertical="center" wrapText="1"/>
    </xf>
    <xf numFmtId="0" fontId="10" fillId="0" borderId="35" xfId="1" applyFont="1" applyBorder="1" applyAlignment="1" applyProtection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5" xfId="1" applyFont="1" applyFill="1" applyBorder="1" applyAlignment="1" applyProtection="1">
      <alignment horizontal="center" vertical="center" wrapText="1"/>
    </xf>
    <xf numFmtId="0" fontId="10" fillId="0" borderId="17" xfId="1" applyFont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1" applyFont="1" applyBorder="1" applyAlignment="1" applyProtection="1">
      <alignment horizontal="center" vertical="center" wrapText="1"/>
    </xf>
    <xf numFmtId="0" fontId="10" fillId="0" borderId="12" xfId="1" applyFont="1" applyBorder="1" applyAlignment="1" applyProtection="1">
      <alignment horizontal="center" vertical="center" shrinkToFi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shrinkToFit="1"/>
    </xf>
    <xf numFmtId="0" fontId="10" fillId="0" borderId="36" xfId="1" applyFont="1" applyFill="1" applyBorder="1" applyAlignment="1" applyProtection="1">
      <alignment horizontal="center" vertical="center" wrapText="1"/>
    </xf>
    <xf numFmtId="0" fontId="10" fillId="0" borderId="36" xfId="1" applyFont="1" applyFill="1" applyBorder="1" applyAlignment="1" applyProtection="1">
      <alignment horizontal="center" vertical="center" shrinkToFit="1"/>
    </xf>
    <xf numFmtId="49" fontId="10" fillId="0" borderId="12" xfId="1" applyNumberFormat="1" applyFont="1" applyBorder="1" applyAlignment="1" applyProtection="1">
      <alignment horizontal="center" vertical="center" wrapText="1"/>
    </xf>
    <xf numFmtId="0" fontId="10" fillId="0" borderId="19" xfId="1" applyFont="1" applyBorder="1" applyAlignment="1" applyProtection="1">
      <alignment horizontal="center" vertical="center" wrapText="1"/>
    </xf>
    <xf numFmtId="176" fontId="10" fillId="0" borderId="20" xfId="1" applyNumberFormat="1" applyFont="1" applyBorder="1" applyAlignment="1" applyProtection="1">
      <alignment horizontal="center" vertical="center" wrapText="1"/>
    </xf>
    <xf numFmtId="176" fontId="10" fillId="0" borderId="5" xfId="1" applyNumberFormat="1" applyFont="1" applyBorder="1" applyAlignment="1" applyProtection="1">
      <alignment horizontal="center" vertical="center" wrapText="1"/>
    </xf>
    <xf numFmtId="176" fontId="10" fillId="0" borderId="22" xfId="1" applyNumberFormat="1" applyFont="1" applyBorder="1" applyAlignment="1" applyProtection="1">
      <alignment horizontal="center" vertical="center" wrapText="1"/>
    </xf>
    <xf numFmtId="176" fontId="10" fillId="0" borderId="12" xfId="1" applyNumberFormat="1" applyFont="1" applyBorder="1" applyAlignment="1" applyProtection="1">
      <alignment horizontal="center" vertical="center" wrapText="1"/>
    </xf>
    <xf numFmtId="0" fontId="10" fillId="0" borderId="21" xfId="1" applyFont="1" applyFill="1" applyBorder="1" applyAlignment="1" applyProtection="1">
      <alignment horizontal="center"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178" fontId="10" fillId="0" borderId="36" xfId="1" applyNumberFormat="1" applyFont="1" applyFill="1" applyBorder="1" applyAlignment="1" applyProtection="1">
      <alignment horizontal="center" vertical="center" wrapText="1"/>
    </xf>
    <xf numFmtId="176" fontId="10" fillId="0" borderId="19" xfId="1" applyNumberFormat="1" applyFont="1" applyBorder="1" applyAlignment="1" applyProtection="1">
      <alignment horizontal="center" vertical="center" wrapText="1"/>
    </xf>
    <xf numFmtId="180" fontId="10" fillId="0" borderId="20" xfId="1" applyNumberFormat="1" applyFont="1" applyBorder="1" applyAlignment="1" applyProtection="1">
      <alignment horizontal="center" vertical="center" wrapText="1"/>
    </xf>
    <xf numFmtId="180" fontId="10" fillId="0" borderId="5" xfId="1" applyNumberFormat="1" applyFont="1" applyBorder="1" applyAlignment="1" applyProtection="1">
      <alignment horizontal="center" vertical="center" wrapText="1"/>
    </xf>
    <xf numFmtId="180" fontId="10" fillId="0" borderId="12" xfId="1" applyNumberFormat="1" applyFont="1" applyFill="1" applyBorder="1" applyAlignment="1" applyProtection="1">
      <alignment horizontal="center" vertical="center" wrapText="1"/>
    </xf>
    <xf numFmtId="10" fontId="10" fillId="0" borderId="21" xfId="10" applyNumberFormat="1" applyFont="1" applyBorder="1" applyAlignment="1" applyProtection="1">
      <alignment horizontal="center" vertical="center" wrapText="1"/>
    </xf>
    <xf numFmtId="178" fontId="10" fillId="0" borderId="37" xfId="1" applyNumberFormat="1" applyFont="1" applyFill="1" applyBorder="1" applyAlignment="1" applyProtection="1">
      <alignment horizontal="center" vertical="center" wrapText="1"/>
    </xf>
    <xf numFmtId="180" fontId="10" fillId="0" borderId="36" xfId="1" applyNumberFormat="1" applyFont="1" applyFill="1" applyBorder="1" applyAlignment="1" applyProtection="1">
      <alignment horizontal="center" vertical="center" wrapText="1"/>
    </xf>
    <xf numFmtId="177" fontId="10" fillId="0" borderId="38" xfId="10" applyNumberFormat="1" applyFont="1" applyBorder="1" applyAlignment="1" applyProtection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shrinkToFit="1"/>
    </xf>
    <xf numFmtId="0" fontId="10" fillId="0" borderId="36" xfId="1" applyFont="1" applyBorder="1" applyAlignment="1" applyProtection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1" applyFont="1" applyBorder="1" applyAlignment="1" applyProtection="1">
      <alignment horizontal="center" vertical="center" wrapText="1"/>
    </xf>
    <xf numFmtId="0" fontId="10" fillId="0" borderId="37" xfId="1" applyFont="1" applyBorder="1" applyAlignment="1" applyProtection="1">
      <alignment horizontal="center" vertical="center" wrapText="1"/>
    </xf>
    <xf numFmtId="178" fontId="10" fillId="0" borderId="36" xfId="0" applyNumberFormat="1" applyFont="1" applyBorder="1" applyAlignment="1">
      <alignment horizontal="center" vertical="center" wrapText="1"/>
    </xf>
    <xf numFmtId="0" fontId="5" fillId="0" borderId="21" xfId="1" applyFont="1" applyBorder="1" applyAlignment="1" applyProtection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179" fontId="5" fillId="0" borderId="0" xfId="0" applyNumberFormat="1" applyFont="1">
      <alignment vertical="center"/>
    </xf>
    <xf numFmtId="177" fontId="10" fillId="0" borderId="21" xfId="10" applyNumberFormat="1" applyFont="1" applyBorder="1" applyAlignment="1" applyProtection="1">
      <alignment horizontal="center" vertical="center" wrapText="1"/>
    </xf>
    <xf numFmtId="178" fontId="10" fillId="0" borderId="37" xfId="1" applyNumberFormat="1" applyFont="1" applyBorder="1" applyAlignment="1" applyProtection="1">
      <alignment horizontal="center" vertical="center" wrapText="1"/>
    </xf>
    <xf numFmtId="180" fontId="10" fillId="0" borderId="36" xfId="1" applyNumberFormat="1" applyFont="1" applyBorder="1" applyAlignment="1" applyProtection="1">
      <alignment horizontal="center" vertical="center" wrapText="1"/>
    </xf>
    <xf numFmtId="178" fontId="10" fillId="0" borderId="19" xfId="1" applyNumberFormat="1" applyFont="1" applyBorder="1" applyAlignment="1" applyProtection="1">
      <alignment horizontal="center" vertical="center" wrapText="1"/>
    </xf>
    <xf numFmtId="180" fontId="10" fillId="0" borderId="12" xfId="0" applyNumberFormat="1" applyFont="1" applyBorder="1" applyAlignment="1">
      <alignment horizontal="center" vertical="center" wrapText="1"/>
    </xf>
    <xf numFmtId="180" fontId="10" fillId="0" borderId="36" xfId="0" applyNumberFormat="1" applyFont="1" applyBorder="1" applyAlignment="1">
      <alignment horizontal="center" vertical="center" wrapText="1"/>
    </xf>
    <xf numFmtId="178" fontId="5" fillId="0" borderId="19" xfId="1" applyNumberFormat="1" applyFont="1" applyBorder="1" applyAlignment="1" applyProtection="1">
      <alignment horizontal="center" vertical="center" wrapText="1"/>
    </xf>
    <xf numFmtId="180" fontId="5" fillId="0" borderId="12" xfId="0" applyNumberFormat="1" applyFont="1" applyBorder="1" applyAlignment="1">
      <alignment horizontal="center" vertical="center" wrapText="1"/>
    </xf>
    <xf numFmtId="180" fontId="5" fillId="0" borderId="12" xfId="1" applyNumberFormat="1" applyFont="1" applyBorder="1" applyAlignment="1" applyProtection="1">
      <alignment horizontal="center" vertical="center" wrapText="1"/>
    </xf>
    <xf numFmtId="180" fontId="5" fillId="0" borderId="21" xfId="10" applyNumberFormat="1" applyFont="1" applyBorder="1" applyAlignment="1" applyProtection="1">
      <alignment horizontal="center" vertical="center" wrapText="1"/>
    </xf>
    <xf numFmtId="9" fontId="10" fillId="0" borderId="21" xfId="10" applyFont="1" applyBorder="1" applyAlignment="1">
      <alignment horizontal="center" vertical="center" wrapText="1"/>
    </xf>
    <xf numFmtId="9" fontId="5" fillId="0" borderId="21" xfId="1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7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190" totalsRowShown="0">
  <autoFilter ref="A4:P19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ref="A4:P190">
    <sortCondition ref="I5:I35" descending="1"/>
  </sortState>
  <tableColumns count="16">
    <tableColumn id="1" name="序号"/>
    <tableColumn id="2" name="学号"/>
    <tableColumn id="3" name="姓名"/>
    <tableColumn id="4" name="年级"/>
    <tableColumn id="5" name="专业班级"/>
    <tableColumn id="6" name="德育"/>
    <tableColumn id="7" name="智育"/>
    <tableColumn id="8" name="文体"/>
    <tableColumn id="9" name="总分"/>
    <tableColumn id="10" name="班级_x000a_名次"/>
    <tableColumn id="11" name="班级_x000a_人数"/>
    <tableColumn id="12" name="班级_x000a_排名"/>
    <tableColumn id="13" name="专业_x000a_名次"/>
    <tableColumn id="14" name="专业_x000a_人数"/>
    <tableColumn id="15" name="专业_x000a_排名"/>
    <tableColumn id="16" name="备注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4:M23">
  <autoFilter ref="A4:M23"/>
  <tableColumns count="13">
    <tableColumn id="1" name="序号" totalsRowLabel="汇总"/>
    <tableColumn id="2" name="学号"/>
    <tableColumn id="3" name="姓名"/>
    <tableColumn id="4" name="性别"/>
    <tableColumn id="5" name="年级"/>
    <tableColumn id="6" name="班级"/>
    <tableColumn id="7" name="班级_x000a_名次"/>
    <tableColumn id="8" name="班级_x000a_人数"/>
    <tableColumn id="9" name="班级_x000a_排名"/>
    <tableColumn id="10" name="专业_x000a_名次"/>
    <tableColumn id="11" name="专业_x000a_人数"/>
    <tableColumn id="12" name="专业_x000a_排名"/>
    <tableColumn id="13" name="备注" totalsRowFunction="count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表1_35" displayName="表1_35" ref="A4:M23">
  <autoFilter ref="A4:M23"/>
  <tableColumns count="13">
    <tableColumn id="1" name="序号" totalsRowLabel="汇总"/>
    <tableColumn id="2" name="学号"/>
    <tableColumn id="3" name="姓名"/>
    <tableColumn id="4" name="性别"/>
    <tableColumn id="5" name="年级"/>
    <tableColumn id="6" name="班级"/>
    <tableColumn id="7" name="班级_x000a_名次"/>
    <tableColumn id="8" name="班级_x000a_人数"/>
    <tableColumn id="9" name="班级_x000a_排名"/>
    <tableColumn id="10" name="专业_x000a_名次"/>
    <tableColumn id="11" name="专业_x000a_人数"/>
    <tableColumn id="12" name="专业_x000a_排名"/>
    <tableColumn id="13" name="备注" totalsRowFunction="count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5" name="表1_356" displayName="表1_356" ref="A4:E24">
  <autoFilter ref="A4:E24"/>
  <tableColumns count="5">
    <tableColumn id="1" name="序号" totalsRowLabel="汇总"/>
    <tableColumn id="2" name="班级名称"/>
    <tableColumn id="3" name="班级人数"/>
    <tableColumn id="4" name="班主任姓名"/>
    <tableColumn id="5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91"/>
  <sheetViews>
    <sheetView tabSelected="1" zoomScale="85" zoomScaleNormal="85" topLeftCell="A181" workbookViewId="0">
      <selection activeCell="T7" sqref="T7"/>
    </sheetView>
  </sheetViews>
  <sheetFormatPr defaultColWidth="9" defaultRowHeight="17.4" customHeight="1"/>
  <cols>
    <col min="1" max="1" width="7.5" style="89" customWidth="1"/>
    <col min="2" max="2" width="12.5" style="89" customWidth="1"/>
    <col min="3" max="3" width="10.6964285714286" style="89" customWidth="1"/>
    <col min="4" max="4" width="8.59821428571429" style="89" customWidth="1"/>
    <col min="5" max="5" width="12.5982142857143" style="89" customWidth="1"/>
    <col min="6" max="8" width="6.5" style="90" customWidth="1"/>
    <col min="9" max="9" width="7.90178571428571" style="90" customWidth="1"/>
    <col min="10" max="11" width="6.5" style="89" customWidth="1"/>
    <col min="12" max="12" width="8.29464285714286" style="89" customWidth="1"/>
    <col min="13" max="15" width="6.5" style="89" customWidth="1"/>
    <col min="16" max="16" width="8.59821428571429" style="89" customWidth="1"/>
    <col min="17" max="16384" width="9" style="89"/>
  </cols>
  <sheetData>
    <row r="1" customHeight="1" spans="1:16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ht="43.5" customHeight="1" spans="1:16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ht="30.75" customHeight="1" spans="1:16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="39" customFormat="1" ht="34.75" spans="1:16">
      <c r="A4" s="82" t="s">
        <v>3</v>
      </c>
      <c r="B4" s="93" t="s">
        <v>4</v>
      </c>
      <c r="C4" s="94" t="s">
        <v>5</v>
      </c>
      <c r="D4" s="94" t="s">
        <v>6</v>
      </c>
      <c r="E4" s="98" t="s">
        <v>7</v>
      </c>
      <c r="F4" s="99" t="s">
        <v>8</v>
      </c>
      <c r="G4" s="100" t="s">
        <v>9</v>
      </c>
      <c r="H4" s="100" t="s">
        <v>10</v>
      </c>
      <c r="I4" s="108" t="s">
        <v>11</v>
      </c>
      <c r="J4" s="93" t="s">
        <v>12</v>
      </c>
      <c r="K4" s="94" t="s">
        <v>13</v>
      </c>
      <c r="L4" s="98" t="s">
        <v>14</v>
      </c>
      <c r="M4" s="93" t="s">
        <v>15</v>
      </c>
      <c r="N4" s="94" t="s">
        <v>16</v>
      </c>
      <c r="O4" s="98" t="s">
        <v>17</v>
      </c>
      <c r="P4" s="115" t="s">
        <v>18</v>
      </c>
    </row>
    <row r="5" s="87" customFormat="1" ht="21" customHeight="1" spans="1:16">
      <c r="A5" s="95">
        <v>1</v>
      </c>
      <c r="B5" s="96">
        <v>2017010909</v>
      </c>
      <c r="C5" s="96" t="s">
        <v>19</v>
      </c>
      <c r="D5" s="97">
        <v>2017</v>
      </c>
      <c r="E5" s="101" t="s">
        <v>20</v>
      </c>
      <c r="F5" s="102">
        <v>9.64</v>
      </c>
      <c r="G5" s="103">
        <v>70.54</v>
      </c>
      <c r="H5" s="103">
        <v>4.65</v>
      </c>
      <c r="I5" s="109">
        <f>表1[[#This Row],[德育]]+表1[[#This Row],[智育]]+表1[[#This Row],[文体]]</f>
        <v>84.83</v>
      </c>
      <c r="J5" s="110">
        <v>1</v>
      </c>
      <c r="K5" s="111">
        <v>31</v>
      </c>
      <c r="L5" s="112">
        <v>0.032258064516129</v>
      </c>
      <c r="M5" s="116">
        <f>RANK(I5,$I$5:$I$188,0)</f>
        <v>3</v>
      </c>
      <c r="N5" s="117">
        <v>184</v>
      </c>
      <c r="O5" s="118">
        <v>0.016304347826087</v>
      </c>
      <c r="P5" s="119"/>
    </row>
    <row r="6" s="87" customFormat="1" ht="21" customHeight="1" spans="1:16">
      <c r="A6" s="95">
        <v>2</v>
      </c>
      <c r="B6" s="96">
        <v>2017010896</v>
      </c>
      <c r="C6" s="96" t="s">
        <v>21</v>
      </c>
      <c r="D6" s="97">
        <v>2017</v>
      </c>
      <c r="E6" s="101" t="s">
        <v>20</v>
      </c>
      <c r="F6" s="102">
        <v>9.9</v>
      </c>
      <c r="G6" s="103">
        <v>69.41</v>
      </c>
      <c r="H6" s="103">
        <v>4.7</v>
      </c>
      <c r="I6" s="109">
        <f>表1[[#This Row],[德育]]+表1[[#This Row],[智育]]+表1[[#This Row],[文体]]</f>
        <v>84.01</v>
      </c>
      <c r="J6" s="110">
        <v>2</v>
      </c>
      <c r="K6" s="111">
        <v>31</v>
      </c>
      <c r="L6" s="112">
        <v>0.0645161290322581</v>
      </c>
      <c r="M6" s="116">
        <f t="shared" ref="M6:M69" si="0">RANK(I6,$I$5:$I$188,0)</f>
        <v>5</v>
      </c>
      <c r="N6" s="117">
        <v>184</v>
      </c>
      <c r="O6" s="118">
        <v>0.0271739130434783</v>
      </c>
      <c r="P6" s="119"/>
    </row>
    <row r="7" s="87" customFormat="1" ht="21" customHeight="1" spans="1:16">
      <c r="A7" s="95">
        <v>3</v>
      </c>
      <c r="B7" s="96">
        <v>2017010919</v>
      </c>
      <c r="C7" s="96" t="s">
        <v>22</v>
      </c>
      <c r="D7" s="97">
        <v>2017</v>
      </c>
      <c r="E7" s="101" t="s">
        <v>20</v>
      </c>
      <c r="F7" s="102">
        <v>8.89</v>
      </c>
      <c r="G7" s="103">
        <v>68.9</v>
      </c>
      <c r="H7" s="103">
        <v>4.8</v>
      </c>
      <c r="I7" s="109">
        <f>表1[[#This Row],[德育]]+表1[[#This Row],[智育]]+表1[[#This Row],[文体]]</f>
        <v>82.59</v>
      </c>
      <c r="J7" s="110">
        <v>3</v>
      </c>
      <c r="K7" s="111">
        <v>31</v>
      </c>
      <c r="L7" s="112">
        <v>0.0967741935483871</v>
      </c>
      <c r="M7" s="116">
        <f t="shared" si="0"/>
        <v>11</v>
      </c>
      <c r="N7" s="117">
        <v>184</v>
      </c>
      <c r="O7" s="118">
        <v>0.0597826086956522</v>
      </c>
      <c r="P7" s="119"/>
    </row>
    <row r="8" s="87" customFormat="1" ht="21" customHeight="1" spans="1:16">
      <c r="A8" s="95">
        <v>4</v>
      </c>
      <c r="B8" s="96">
        <v>2017012309</v>
      </c>
      <c r="C8" s="96" t="s">
        <v>23</v>
      </c>
      <c r="D8" s="97">
        <v>2017</v>
      </c>
      <c r="E8" s="101" t="s">
        <v>20</v>
      </c>
      <c r="F8" s="102">
        <v>8.25</v>
      </c>
      <c r="G8" s="103">
        <v>69.06</v>
      </c>
      <c r="H8" s="103">
        <v>4.9</v>
      </c>
      <c r="I8" s="109">
        <f>表1[[#This Row],[德育]]+表1[[#This Row],[智育]]+表1[[#This Row],[文体]]</f>
        <v>82.21</v>
      </c>
      <c r="J8" s="110">
        <v>4</v>
      </c>
      <c r="K8" s="111">
        <v>31</v>
      </c>
      <c r="L8" s="112">
        <v>0.129032258064516</v>
      </c>
      <c r="M8" s="116">
        <f t="shared" si="0"/>
        <v>14</v>
      </c>
      <c r="N8" s="117">
        <v>184</v>
      </c>
      <c r="O8" s="118">
        <v>0.0760869565217391</v>
      </c>
      <c r="P8" s="119"/>
    </row>
    <row r="9" s="87" customFormat="1" ht="21" customHeight="1" spans="1:16">
      <c r="A9" s="95">
        <v>5</v>
      </c>
      <c r="B9" s="96">
        <v>2017010911</v>
      </c>
      <c r="C9" s="96" t="s">
        <v>24</v>
      </c>
      <c r="D9" s="97">
        <v>2017</v>
      </c>
      <c r="E9" s="101" t="s">
        <v>20</v>
      </c>
      <c r="F9" s="102">
        <v>9.85</v>
      </c>
      <c r="G9" s="103">
        <v>66.86</v>
      </c>
      <c r="H9" s="103">
        <v>4.89</v>
      </c>
      <c r="I9" s="109">
        <f>表1[[#This Row],[德育]]+表1[[#This Row],[智育]]+表1[[#This Row],[文体]]</f>
        <v>81.6</v>
      </c>
      <c r="J9" s="110">
        <v>5</v>
      </c>
      <c r="K9" s="111">
        <v>31</v>
      </c>
      <c r="L9" s="112">
        <v>0.161290322580645</v>
      </c>
      <c r="M9" s="116">
        <f t="shared" si="0"/>
        <v>22</v>
      </c>
      <c r="N9" s="117">
        <v>184</v>
      </c>
      <c r="O9" s="118">
        <v>0.119565217391304</v>
      </c>
      <c r="P9" s="119"/>
    </row>
    <row r="10" s="87" customFormat="1" ht="21" customHeight="1" spans="1:16">
      <c r="A10" s="95">
        <v>6</v>
      </c>
      <c r="B10" s="96">
        <v>2017010922</v>
      </c>
      <c r="C10" s="96" t="s">
        <v>25</v>
      </c>
      <c r="D10" s="97">
        <v>2017</v>
      </c>
      <c r="E10" s="101" t="s">
        <v>20</v>
      </c>
      <c r="F10" s="102">
        <v>9.49</v>
      </c>
      <c r="G10" s="103">
        <v>67.3</v>
      </c>
      <c r="H10" s="103">
        <v>4.77</v>
      </c>
      <c r="I10" s="109">
        <f>表1[[#This Row],[德育]]+表1[[#This Row],[智育]]+表1[[#This Row],[文体]]</f>
        <v>81.56</v>
      </c>
      <c r="J10" s="110">
        <v>6</v>
      </c>
      <c r="K10" s="111">
        <v>31</v>
      </c>
      <c r="L10" s="112">
        <v>0.193548387096774</v>
      </c>
      <c r="M10" s="116">
        <f t="shared" si="0"/>
        <v>23</v>
      </c>
      <c r="N10" s="117">
        <v>184</v>
      </c>
      <c r="O10" s="118">
        <v>0.125</v>
      </c>
      <c r="P10" s="119"/>
    </row>
    <row r="11" s="87" customFormat="1" ht="21" customHeight="1" spans="1:16">
      <c r="A11" s="95">
        <v>7</v>
      </c>
      <c r="B11" s="96">
        <v>2017010900</v>
      </c>
      <c r="C11" s="96" t="s">
        <v>26</v>
      </c>
      <c r="D11" s="97">
        <v>2017</v>
      </c>
      <c r="E11" s="101" t="s">
        <v>20</v>
      </c>
      <c r="F11" s="102">
        <v>7.71</v>
      </c>
      <c r="G11" s="103">
        <v>68.9</v>
      </c>
      <c r="H11" s="103">
        <v>4.3</v>
      </c>
      <c r="I11" s="109">
        <f>表1[[#This Row],[德育]]+表1[[#This Row],[智育]]+表1[[#This Row],[文体]]</f>
        <v>80.91</v>
      </c>
      <c r="J11" s="110">
        <v>7</v>
      </c>
      <c r="K11" s="111">
        <v>31</v>
      </c>
      <c r="L11" s="112">
        <v>0.225806451612903</v>
      </c>
      <c r="M11" s="116">
        <f t="shared" si="0"/>
        <v>32</v>
      </c>
      <c r="N11" s="117">
        <v>184</v>
      </c>
      <c r="O11" s="118">
        <v>0.173913043478261</v>
      </c>
      <c r="P11" s="119"/>
    </row>
    <row r="12" s="87" customFormat="1" ht="21" customHeight="1" spans="1:16">
      <c r="A12" s="95">
        <v>8</v>
      </c>
      <c r="B12" s="96">
        <v>2017010905</v>
      </c>
      <c r="C12" s="96" t="s">
        <v>27</v>
      </c>
      <c r="D12" s="97">
        <v>2017</v>
      </c>
      <c r="E12" s="101" t="s">
        <v>20</v>
      </c>
      <c r="F12" s="102">
        <v>8.3</v>
      </c>
      <c r="G12" s="103">
        <v>67.67</v>
      </c>
      <c r="H12" s="103">
        <v>4.8</v>
      </c>
      <c r="I12" s="109">
        <f>表1[[#This Row],[德育]]+表1[[#This Row],[智育]]+表1[[#This Row],[文体]]</f>
        <v>80.77</v>
      </c>
      <c r="J12" s="110">
        <v>8</v>
      </c>
      <c r="K12" s="111">
        <v>31</v>
      </c>
      <c r="L12" s="112">
        <v>0.258064516129032</v>
      </c>
      <c r="M12" s="116">
        <f t="shared" si="0"/>
        <v>34</v>
      </c>
      <c r="N12" s="117">
        <v>184</v>
      </c>
      <c r="O12" s="118">
        <v>0.184782608695652</v>
      </c>
      <c r="P12" s="119"/>
    </row>
    <row r="13" s="87" customFormat="1" ht="21" customHeight="1" spans="1:16">
      <c r="A13" s="95">
        <v>9</v>
      </c>
      <c r="B13" s="96">
        <v>2017010921</v>
      </c>
      <c r="C13" s="96" t="s">
        <v>28</v>
      </c>
      <c r="D13" s="97">
        <v>2017</v>
      </c>
      <c r="E13" s="101" t="s">
        <v>20</v>
      </c>
      <c r="F13" s="102">
        <v>8.3</v>
      </c>
      <c r="G13" s="103">
        <v>67.365</v>
      </c>
      <c r="H13" s="103">
        <v>4.75</v>
      </c>
      <c r="I13" s="109">
        <f>表1[[#This Row],[德育]]+表1[[#This Row],[智育]]+表1[[#This Row],[文体]]</f>
        <v>80.415</v>
      </c>
      <c r="J13" s="110">
        <v>9</v>
      </c>
      <c r="K13" s="111">
        <v>31</v>
      </c>
      <c r="L13" s="112">
        <v>0.290322580645161</v>
      </c>
      <c r="M13" s="116">
        <f t="shared" si="0"/>
        <v>37</v>
      </c>
      <c r="N13" s="117">
        <v>184</v>
      </c>
      <c r="O13" s="118">
        <v>0.201086956521739</v>
      </c>
      <c r="P13" s="119"/>
    </row>
    <row r="14" s="87" customFormat="1" ht="21" customHeight="1" spans="1:16">
      <c r="A14" s="95">
        <v>10</v>
      </c>
      <c r="B14" s="96">
        <v>2017010917</v>
      </c>
      <c r="C14" s="96" t="s">
        <v>29</v>
      </c>
      <c r="D14" s="97">
        <v>2017</v>
      </c>
      <c r="E14" s="101" t="s">
        <v>20</v>
      </c>
      <c r="F14" s="102">
        <v>8.1</v>
      </c>
      <c r="G14" s="103">
        <v>66.89</v>
      </c>
      <c r="H14" s="103">
        <v>4.58</v>
      </c>
      <c r="I14" s="109">
        <f>表1[[#This Row],[德育]]+表1[[#This Row],[智育]]+表1[[#This Row],[文体]]</f>
        <v>79.57</v>
      </c>
      <c r="J14" s="110">
        <v>10</v>
      </c>
      <c r="K14" s="111">
        <v>31</v>
      </c>
      <c r="L14" s="112">
        <v>0.32258064516129</v>
      </c>
      <c r="M14" s="116">
        <f t="shared" si="0"/>
        <v>49</v>
      </c>
      <c r="N14" s="117">
        <v>184</v>
      </c>
      <c r="O14" s="118">
        <v>0.266304347826087</v>
      </c>
      <c r="P14" s="119"/>
    </row>
    <row r="15" s="87" customFormat="1" ht="21" customHeight="1" spans="1:16">
      <c r="A15" s="95">
        <v>11</v>
      </c>
      <c r="B15" s="96">
        <v>2017010913</v>
      </c>
      <c r="C15" s="96" t="s">
        <v>30</v>
      </c>
      <c r="D15" s="97">
        <v>2017</v>
      </c>
      <c r="E15" s="101" t="s">
        <v>20</v>
      </c>
      <c r="F15" s="102">
        <v>9.25</v>
      </c>
      <c r="G15" s="103">
        <v>64.57</v>
      </c>
      <c r="H15" s="103">
        <v>5.69</v>
      </c>
      <c r="I15" s="109">
        <f>表1[[#This Row],[德育]]+表1[[#This Row],[智育]]+表1[[#This Row],[文体]]</f>
        <v>79.51</v>
      </c>
      <c r="J15" s="110">
        <v>11</v>
      </c>
      <c r="K15" s="111">
        <v>31</v>
      </c>
      <c r="L15" s="112">
        <v>0.354838709677419</v>
      </c>
      <c r="M15" s="116">
        <f t="shared" si="0"/>
        <v>51</v>
      </c>
      <c r="N15" s="117">
        <v>184</v>
      </c>
      <c r="O15" s="118">
        <v>0.277173913043478</v>
      </c>
      <c r="P15" s="119"/>
    </row>
    <row r="16" s="87" customFormat="1" ht="21" customHeight="1" spans="1:16">
      <c r="A16" s="95">
        <v>12</v>
      </c>
      <c r="B16" s="96">
        <v>2017010906</v>
      </c>
      <c r="C16" s="96" t="s">
        <v>31</v>
      </c>
      <c r="D16" s="97">
        <v>2017</v>
      </c>
      <c r="E16" s="101" t="s">
        <v>20</v>
      </c>
      <c r="F16" s="102">
        <v>8.1</v>
      </c>
      <c r="G16" s="103">
        <v>66.5</v>
      </c>
      <c r="H16" s="103">
        <v>4.8</v>
      </c>
      <c r="I16" s="109">
        <f>表1[[#This Row],[德育]]+表1[[#This Row],[智育]]+表1[[#This Row],[文体]]</f>
        <v>79.4</v>
      </c>
      <c r="J16" s="110">
        <v>12</v>
      </c>
      <c r="K16" s="111">
        <v>31</v>
      </c>
      <c r="L16" s="112">
        <v>0.387096774193548</v>
      </c>
      <c r="M16" s="116">
        <f t="shared" si="0"/>
        <v>53</v>
      </c>
      <c r="N16" s="117">
        <v>184</v>
      </c>
      <c r="O16" s="118">
        <v>0.28804347826087</v>
      </c>
      <c r="P16" s="119"/>
    </row>
    <row r="17" s="87" customFormat="1" ht="21" customHeight="1" spans="1:16">
      <c r="A17" s="95">
        <v>13</v>
      </c>
      <c r="B17" s="96">
        <v>2017010915</v>
      </c>
      <c r="C17" s="96" t="s">
        <v>32</v>
      </c>
      <c r="D17" s="97">
        <v>2017</v>
      </c>
      <c r="E17" s="101" t="s">
        <v>20</v>
      </c>
      <c r="F17" s="102">
        <v>7.6</v>
      </c>
      <c r="G17" s="103">
        <v>66.4</v>
      </c>
      <c r="H17" s="103">
        <v>4.7</v>
      </c>
      <c r="I17" s="109">
        <f>表1[[#This Row],[德育]]+表1[[#This Row],[智育]]+表1[[#This Row],[文体]]</f>
        <v>78.7</v>
      </c>
      <c r="J17" s="110">
        <v>13</v>
      </c>
      <c r="K17" s="111">
        <v>31</v>
      </c>
      <c r="L17" s="112">
        <v>0.419354838709677</v>
      </c>
      <c r="M17" s="116">
        <f t="shared" si="0"/>
        <v>62</v>
      </c>
      <c r="N17" s="117">
        <v>184</v>
      </c>
      <c r="O17" s="118">
        <v>0.33695652173913</v>
      </c>
      <c r="P17" s="119"/>
    </row>
    <row r="18" s="87" customFormat="1" ht="21" customHeight="1" spans="1:16">
      <c r="A18" s="95">
        <v>14</v>
      </c>
      <c r="B18" s="96">
        <v>2017010897</v>
      </c>
      <c r="C18" s="96" t="s">
        <v>33</v>
      </c>
      <c r="D18" s="97">
        <v>2017</v>
      </c>
      <c r="E18" s="101" t="s">
        <v>20</v>
      </c>
      <c r="F18" s="102">
        <v>7.9</v>
      </c>
      <c r="G18" s="103">
        <v>66.14</v>
      </c>
      <c r="H18" s="103">
        <v>4.63</v>
      </c>
      <c r="I18" s="109">
        <f>表1[[#This Row],[德育]]+表1[[#This Row],[智育]]+表1[[#This Row],[文体]]</f>
        <v>78.67</v>
      </c>
      <c r="J18" s="110">
        <v>14</v>
      </c>
      <c r="K18" s="111">
        <v>31</v>
      </c>
      <c r="L18" s="112">
        <v>0.451612903225806</v>
      </c>
      <c r="M18" s="116">
        <f t="shared" si="0"/>
        <v>63</v>
      </c>
      <c r="N18" s="117">
        <v>184</v>
      </c>
      <c r="O18" s="118">
        <v>0.342391304347826</v>
      </c>
      <c r="P18" s="119"/>
    </row>
    <row r="19" s="87" customFormat="1" ht="21" customHeight="1" spans="1:16">
      <c r="A19" s="95">
        <v>15</v>
      </c>
      <c r="B19" s="96">
        <v>2017010916</v>
      </c>
      <c r="C19" s="96" t="s">
        <v>34</v>
      </c>
      <c r="D19" s="97">
        <v>2017</v>
      </c>
      <c r="E19" s="101" t="s">
        <v>20</v>
      </c>
      <c r="F19" s="102">
        <v>6.9</v>
      </c>
      <c r="G19" s="103">
        <v>67.04</v>
      </c>
      <c r="H19" s="103">
        <v>4.6</v>
      </c>
      <c r="I19" s="109">
        <f>表1[[#This Row],[德育]]+表1[[#This Row],[智育]]+表1[[#This Row],[文体]]</f>
        <v>78.54</v>
      </c>
      <c r="J19" s="110">
        <v>15</v>
      </c>
      <c r="K19" s="111">
        <v>31</v>
      </c>
      <c r="L19" s="112">
        <v>0.483870967741935</v>
      </c>
      <c r="M19" s="116">
        <f t="shared" si="0"/>
        <v>67</v>
      </c>
      <c r="N19" s="117">
        <v>184</v>
      </c>
      <c r="O19" s="118">
        <v>0.364130434782609</v>
      </c>
      <c r="P19" s="119"/>
    </row>
    <row r="20" s="87" customFormat="1" ht="21" customHeight="1" spans="1:16">
      <c r="A20" s="95">
        <v>16</v>
      </c>
      <c r="B20" s="96">
        <v>2017010914</v>
      </c>
      <c r="C20" s="96" t="s">
        <v>35</v>
      </c>
      <c r="D20" s="97">
        <v>2017</v>
      </c>
      <c r="E20" s="101" t="s">
        <v>20</v>
      </c>
      <c r="F20" s="102">
        <v>8.95</v>
      </c>
      <c r="G20" s="103">
        <v>64.54</v>
      </c>
      <c r="H20" s="103">
        <v>4.93</v>
      </c>
      <c r="I20" s="109">
        <f>表1[[#This Row],[德育]]+表1[[#This Row],[智育]]+表1[[#This Row],[文体]]</f>
        <v>78.42</v>
      </c>
      <c r="J20" s="110">
        <v>16</v>
      </c>
      <c r="K20" s="111">
        <v>31</v>
      </c>
      <c r="L20" s="112">
        <v>0.516129032258065</v>
      </c>
      <c r="M20" s="116">
        <f t="shared" si="0"/>
        <v>69</v>
      </c>
      <c r="N20" s="117">
        <v>184</v>
      </c>
      <c r="O20" s="118">
        <v>0.375</v>
      </c>
      <c r="P20" s="119"/>
    </row>
    <row r="21" s="87" customFormat="1" ht="21" customHeight="1" spans="1:16">
      <c r="A21" s="95">
        <v>17</v>
      </c>
      <c r="B21" s="96">
        <v>2017010918</v>
      </c>
      <c r="C21" s="96" t="s">
        <v>36</v>
      </c>
      <c r="D21" s="97">
        <v>2017</v>
      </c>
      <c r="E21" s="101" t="s">
        <v>20</v>
      </c>
      <c r="F21" s="102">
        <v>8.75</v>
      </c>
      <c r="G21" s="103">
        <v>63.95</v>
      </c>
      <c r="H21" s="103">
        <v>4.91</v>
      </c>
      <c r="I21" s="109">
        <f>表1[[#This Row],[德育]]+表1[[#This Row],[智育]]+表1[[#This Row],[文体]]</f>
        <v>77.61</v>
      </c>
      <c r="J21" s="110">
        <v>17</v>
      </c>
      <c r="K21" s="111">
        <v>31</v>
      </c>
      <c r="L21" s="112">
        <v>0.548387096774194</v>
      </c>
      <c r="M21" s="116">
        <f t="shared" si="0"/>
        <v>83</v>
      </c>
      <c r="N21" s="117">
        <v>184</v>
      </c>
      <c r="O21" s="118">
        <v>0.451086956521739</v>
      </c>
      <c r="P21" s="119"/>
    </row>
    <row r="22" s="87" customFormat="1" ht="21" customHeight="1" spans="1:16">
      <c r="A22" s="95">
        <v>18</v>
      </c>
      <c r="B22" s="96">
        <v>2017010920</v>
      </c>
      <c r="C22" s="96" t="s">
        <v>37</v>
      </c>
      <c r="D22" s="97">
        <v>2017</v>
      </c>
      <c r="E22" s="101" t="s">
        <v>20</v>
      </c>
      <c r="F22" s="102">
        <v>7.53</v>
      </c>
      <c r="G22" s="103">
        <v>64.02</v>
      </c>
      <c r="H22" s="103">
        <v>4.69</v>
      </c>
      <c r="I22" s="109">
        <f>表1[[#This Row],[德育]]+表1[[#This Row],[智育]]+表1[[#This Row],[文体]]</f>
        <v>76.24</v>
      </c>
      <c r="J22" s="110">
        <v>18</v>
      </c>
      <c r="K22" s="111">
        <v>31</v>
      </c>
      <c r="L22" s="112">
        <v>0.580645161290323</v>
      </c>
      <c r="M22" s="116">
        <f t="shared" si="0"/>
        <v>107</v>
      </c>
      <c r="N22" s="117">
        <v>184</v>
      </c>
      <c r="O22" s="118">
        <v>0.581521739130435</v>
      </c>
      <c r="P22" s="119"/>
    </row>
    <row r="23" s="87" customFormat="1" ht="21" customHeight="1" spans="1:16">
      <c r="A23" s="95">
        <v>19</v>
      </c>
      <c r="B23" s="96">
        <v>2017014609</v>
      </c>
      <c r="C23" s="96" t="s">
        <v>38</v>
      </c>
      <c r="D23" s="97">
        <v>2017</v>
      </c>
      <c r="E23" s="101" t="s">
        <v>20</v>
      </c>
      <c r="F23" s="102">
        <v>7.3</v>
      </c>
      <c r="G23" s="103">
        <v>64.21</v>
      </c>
      <c r="H23" s="103">
        <v>4.7</v>
      </c>
      <c r="I23" s="109">
        <f>表1[[#This Row],[德育]]+表1[[#This Row],[智育]]+表1[[#This Row],[文体]]</f>
        <v>76.21</v>
      </c>
      <c r="J23" s="110">
        <v>19</v>
      </c>
      <c r="K23" s="111">
        <v>31</v>
      </c>
      <c r="L23" s="112">
        <v>0.612903225806452</v>
      </c>
      <c r="M23" s="116">
        <f t="shared" si="0"/>
        <v>108</v>
      </c>
      <c r="N23" s="117">
        <v>184</v>
      </c>
      <c r="O23" s="118">
        <v>0.58695652173913</v>
      </c>
      <c r="P23" s="119"/>
    </row>
    <row r="24" s="87" customFormat="1" ht="21" customHeight="1" spans="1:16">
      <c r="A24" s="95">
        <v>20</v>
      </c>
      <c r="B24" s="96">
        <v>2017010893</v>
      </c>
      <c r="C24" s="96" t="s">
        <v>39</v>
      </c>
      <c r="D24" s="97">
        <v>2017</v>
      </c>
      <c r="E24" s="101" t="s">
        <v>20</v>
      </c>
      <c r="F24" s="102">
        <v>7.15</v>
      </c>
      <c r="G24" s="103">
        <v>64.45</v>
      </c>
      <c r="H24" s="103">
        <v>4.3</v>
      </c>
      <c r="I24" s="109">
        <f>表1[[#This Row],[德育]]+表1[[#This Row],[智育]]+表1[[#This Row],[文体]]</f>
        <v>75.9</v>
      </c>
      <c r="J24" s="110">
        <v>20</v>
      </c>
      <c r="K24" s="111">
        <v>31</v>
      </c>
      <c r="L24" s="112">
        <v>0.645161290322581</v>
      </c>
      <c r="M24" s="116">
        <f t="shared" si="0"/>
        <v>112</v>
      </c>
      <c r="N24" s="117">
        <v>184</v>
      </c>
      <c r="O24" s="118">
        <v>0.608695652173913</v>
      </c>
      <c r="P24" s="119"/>
    </row>
    <row r="25" s="87" customFormat="1" ht="21" customHeight="1" spans="1:16">
      <c r="A25" s="95">
        <v>21</v>
      </c>
      <c r="B25" s="96">
        <v>2017010910</v>
      </c>
      <c r="C25" s="96" t="s">
        <v>40</v>
      </c>
      <c r="D25" s="97">
        <v>2017</v>
      </c>
      <c r="E25" s="101" t="s">
        <v>20</v>
      </c>
      <c r="F25" s="102">
        <v>7.4</v>
      </c>
      <c r="G25" s="103">
        <v>63.75</v>
      </c>
      <c r="H25" s="103">
        <v>4.59</v>
      </c>
      <c r="I25" s="109">
        <f>表1[[#This Row],[德育]]+表1[[#This Row],[智育]]+表1[[#This Row],[文体]]</f>
        <v>75.74</v>
      </c>
      <c r="J25" s="110">
        <v>21</v>
      </c>
      <c r="K25" s="111">
        <v>31</v>
      </c>
      <c r="L25" s="112">
        <v>0.67741935483871</v>
      </c>
      <c r="M25" s="116">
        <f t="shared" si="0"/>
        <v>115</v>
      </c>
      <c r="N25" s="117">
        <v>184</v>
      </c>
      <c r="O25" s="118">
        <v>0.625</v>
      </c>
      <c r="P25" s="119"/>
    </row>
    <row r="26" s="87" customFormat="1" ht="21" customHeight="1" spans="1:16">
      <c r="A26" s="95">
        <v>22</v>
      </c>
      <c r="B26" s="96">
        <v>2017010908</v>
      </c>
      <c r="C26" s="96" t="s">
        <v>41</v>
      </c>
      <c r="D26" s="97">
        <v>2017</v>
      </c>
      <c r="E26" s="101" t="s">
        <v>20</v>
      </c>
      <c r="F26" s="102">
        <v>6.4</v>
      </c>
      <c r="G26" s="103">
        <v>63.91</v>
      </c>
      <c r="H26" s="103">
        <v>4.8</v>
      </c>
      <c r="I26" s="109">
        <f>表1[[#This Row],[德育]]+表1[[#This Row],[智育]]+表1[[#This Row],[文体]]</f>
        <v>75.11</v>
      </c>
      <c r="J26" s="110">
        <v>22</v>
      </c>
      <c r="K26" s="111">
        <v>31</v>
      </c>
      <c r="L26" s="112">
        <v>0.709677419354839</v>
      </c>
      <c r="M26" s="116">
        <f t="shared" si="0"/>
        <v>120</v>
      </c>
      <c r="N26" s="117">
        <v>184</v>
      </c>
      <c r="O26" s="118">
        <v>0.652173913043478</v>
      </c>
      <c r="P26" s="119"/>
    </row>
    <row r="27" s="87" customFormat="1" ht="21" customHeight="1" spans="1:16">
      <c r="A27" s="95">
        <v>23</v>
      </c>
      <c r="B27" s="96">
        <v>2017010923</v>
      </c>
      <c r="C27" s="96" t="s">
        <v>42</v>
      </c>
      <c r="D27" s="97">
        <v>2017</v>
      </c>
      <c r="E27" s="101" t="s">
        <v>20</v>
      </c>
      <c r="F27" s="102">
        <v>8.35</v>
      </c>
      <c r="G27" s="103">
        <v>61.3</v>
      </c>
      <c r="H27" s="103">
        <v>4.48</v>
      </c>
      <c r="I27" s="109">
        <f>表1[[#This Row],[德育]]+表1[[#This Row],[智育]]+表1[[#This Row],[文体]]</f>
        <v>74.13</v>
      </c>
      <c r="J27" s="110">
        <v>23</v>
      </c>
      <c r="K27" s="111">
        <v>31</v>
      </c>
      <c r="L27" s="112">
        <v>0.741935483870968</v>
      </c>
      <c r="M27" s="116">
        <f t="shared" si="0"/>
        <v>128</v>
      </c>
      <c r="N27" s="117">
        <v>184</v>
      </c>
      <c r="O27" s="118">
        <v>0.695652173913043</v>
      </c>
      <c r="P27" s="119"/>
    </row>
    <row r="28" s="87" customFormat="1" ht="21" customHeight="1" spans="1:16">
      <c r="A28" s="95">
        <v>24</v>
      </c>
      <c r="B28" s="96">
        <v>2017010898</v>
      </c>
      <c r="C28" s="96" t="s">
        <v>43</v>
      </c>
      <c r="D28" s="97">
        <v>2017</v>
      </c>
      <c r="E28" s="101" t="s">
        <v>20</v>
      </c>
      <c r="F28" s="102">
        <v>6.96</v>
      </c>
      <c r="G28" s="103">
        <v>62.71</v>
      </c>
      <c r="H28" s="103">
        <v>4.31</v>
      </c>
      <c r="I28" s="109">
        <f>表1[[#This Row],[德育]]+表1[[#This Row],[智育]]+表1[[#This Row],[文体]]</f>
        <v>73.98</v>
      </c>
      <c r="J28" s="110">
        <v>24</v>
      </c>
      <c r="K28" s="111">
        <v>31</v>
      </c>
      <c r="L28" s="112">
        <v>0.774193548387097</v>
      </c>
      <c r="M28" s="116">
        <f t="shared" si="0"/>
        <v>131</v>
      </c>
      <c r="N28" s="117">
        <v>184</v>
      </c>
      <c r="O28" s="118">
        <v>0.71195652173913</v>
      </c>
      <c r="P28" s="119"/>
    </row>
    <row r="29" s="87" customFormat="1" ht="21" customHeight="1" spans="1:16">
      <c r="A29" s="95">
        <v>25</v>
      </c>
      <c r="B29" s="96">
        <v>2017010907</v>
      </c>
      <c r="C29" s="96" t="s">
        <v>44</v>
      </c>
      <c r="D29" s="97">
        <v>2017</v>
      </c>
      <c r="E29" s="101" t="s">
        <v>20</v>
      </c>
      <c r="F29" s="102">
        <v>6.65</v>
      </c>
      <c r="G29" s="103">
        <v>62.34</v>
      </c>
      <c r="H29" s="103">
        <v>4.6</v>
      </c>
      <c r="I29" s="109">
        <f>表1[[#This Row],[德育]]+表1[[#This Row],[智育]]+表1[[#This Row],[文体]]</f>
        <v>73.59</v>
      </c>
      <c r="J29" s="110">
        <v>25</v>
      </c>
      <c r="K29" s="111">
        <v>31</v>
      </c>
      <c r="L29" s="112">
        <v>0.806451612903226</v>
      </c>
      <c r="M29" s="116">
        <f t="shared" si="0"/>
        <v>133</v>
      </c>
      <c r="N29" s="117">
        <v>184</v>
      </c>
      <c r="O29" s="118">
        <v>0.722826086956522</v>
      </c>
      <c r="P29" s="119"/>
    </row>
    <row r="30" s="87" customFormat="1" ht="21" customHeight="1" spans="1:16">
      <c r="A30" s="95">
        <v>26</v>
      </c>
      <c r="B30" s="96">
        <v>2017010901</v>
      </c>
      <c r="C30" s="96" t="s">
        <v>45</v>
      </c>
      <c r="D30" s="97">
        <v>2017</v>
      </c>
      <c r="E30" s="101" t="s">
        <v>20</v>
      </c>
      <c r="F30" s="102">
        <v>6.9</v>
      </c>
      <c r="G30" s="103">
        <v>62.43</v>
      </c>
      <c r="H30" s="103">
        <v>2.76</v>
      </c>
      <c r="I30" s="109">
        <f>表1[[#This Row],[德育]]+表1[[#This Row],[智育]]+表1[[#This Row],[文体]]</f>
        <v>72.09</v>
      </c>
      <c r="J30" s="110">
        <v>26</v>
      </c>
      <c r="K30" s="111">
        <v>31</v>
      </c>
      <c r="L30" s="112">
        <v>0.838709677419355</v>
      </c>
      <c r="M30" s="116">
        <f t="shared" si="0"/>
        <v>145</v>
      </c>
      <c r="N30" s="117">
        <v>184</v>
      </c>
      <c r="O30" s="118">
        <v>0.78804347826087</v>
      </c>
      <c r="P30" s="119"/>
    </row>
    <row r="31" s="87" customFormat="1" ht="21" customHeight="1" spans="1:16">
      <c r="A31" s="95">
        <v>27</v>
      </c>
      <c r="B31" s="96">
        <v>2017010899</v>
      </c>
      <c r="C31" s="96" t="s">
        <v>46</v>
      </c>
      <c r="D31" s="97">
        <v>2017</v>
      </c>
      <c r="E31" s="101" t="s">
        <v>20</v>
      </c>
      <c r="F31" s="102">
        <v>7</v>
      </c>
      <c r="G31" s="103">
        <v>60.97</v>
      </c>
      <c r="H31" s="103">
        <v>4.1</v>
      </c>
      <c r="I31" s="109">
        <f>表1[[#This Row],[德育]]+表1[[#This Row],[智育]]+表1[[#This Row],[文体]]</f>
        <v>72.07</v>
      </c>
      <c r="J31" s="110">
        <v>27</v>
      </c>
      <c r="K31" s="111">
        <v>31</v>
      </c>
      <c r="L31" s="112">
        <v>0.870967741935484</v>
      </c>
      <c r="M31" s="116">
        <f t="shared" si="0"/>
        <v>148</v>
      </c>
      <c r="N31" s="117">
        <v>184</v>
      </c>
      <c r="O31" s="118">
        <v>0.804347826086957</v>
      </c>
      <c r="P31" s="119"/>
    </row>
    <row r="32" s="87" customFormat="1" ht="21" customHeight="1" spans="1:16">
      <c r="A32" s="95">
        <v>28</v>
      </c>
      <c r="B32" s="96">
        <v>2017010912</v>
      </c>
      <c r="C32" s="96" t="s">
        <v>47</v>
      </c>
      <c r="D32" s="97">
        <v>2017</v>
      </c>
      <c r="E32" s="101" t="s">
        <v>20</v>
      </c>
      <c r="F32" s="102">
        <v>7.65</v>
      </c>
      <c r="G32" s="103">
        <v>57.043</v>
      </c>
      <c r="H32" s="103">
        <v>4.66</v>
      </c>
      <c r="I32" s="109">
        <f>表1[[#This Row],[德育]]+表1[[#This Row],[智育]]+表1[[#This Row],[文体]]</f>
        <v>69.353</v>
      </c>
      <c r="J32" s="110">
        <v>28</v>
      </c>
      <c r="K32" s="111">
        <v>31</v>
      </c>
      <c r="L32" s="112">
        <v>0.903225806451613</v>
      </c>
      <c r="M32" s="116">
        <f t="shared" si="0"/>
        <v>161</v>
      </c>
      <c r="N32" s="117">
        <v>184</v>
      </c>
      <c r="O32" s="118">
        <v>0.875</v>
      </c>
      <c r="P32" s="119"/>
    </row>
    <row r="33" s="87" customFormat="1" ht="21" customHeight="1" spans="1:16">
      <c r="A33" s="95">
        <v>29</v>
      </c>
      <c r="B33" s="96">
        <v>2017010903</v>
      </c>
      <c r="C33" s="96" t="s">
        <v>48</v>
      </c>
      <c r="D33" s="97">
        <v>2017</v>
      </c>
      <c r="E33" s="101" t="s">
        <v>20</v>
      </c>
      <c r="F33" s="102">
        <v>7.45</v>
      </c>
      <c r="G33" s="103">
        <v>57.04</v>
      </c>
      <c r="H33" s="103">
        <v>4.36</v>
      </c>
      <c r="I33" s="109">
        <f>表1[[#This Row],[德育]]+表1[[#This Row],[智育]]+表1[[#This Row],[文体]]</f>
        <v>68.85</v>
      </c>
      <c r="J33" s="110">
        <v>29</v>
      </c>
      <c r="K33" s="111">
        <v>31</v>
      </c>
      <c r="L33" s="112">
        <v>0.935483870967742</v>
      </c>
      <c r="M33" s="116">
        <f t="shared" si="0"/>
        <v>165</v>
      </c>
      <c r="N33" s="117">
        <v>184</v>
      </c>
      <c r="O33" s="118">
        <v>0.896739130434783</v>
      </c>
      <c r="P33" s="119"/>
    </row>
    <row r="34" s="87" customFormat="1" ht="21" customHeight="1" spans="1:16">
      <c r="A34" s="95">
        <v>30</v>
      </c>
      <c r="B34" s="96">
        <v>2017010894</v>
      </c>
      <c r="C34" s="96" t="s">
        <v>49</v>
      </c>
      <c r="D34" s="97">
        <v>2017</v>
      </c>
      <c r="E34" s="101" t="s">
        <v>20</v>
      </c>
      <c r="F34" s="102">
        <v>6.75</v>
      </c>
      <c r="G34" s="103">
        <v>56.73</v>
      </c>
      <c r="H34" s="103">
        <v>4.3</v>
      </c>
      <c r="I34" s="109">
        <f>表1[[#This Row],[德育]]+表1[[#This Row],[智育]]+表1[[#This Row],[文体]]</f>
        <v>67.78</v>
      </c>
      <c r="J34" s="110">
        <v>30</v>
      </c>
      <c r="K34" s="111">
        <v>31</v>
      </c>
      <c r="L34" s="112">
        <v>0.967741935483871</v>
      </c>
      <c r="M34" s="116">
        <f t="shared" si="0"/>
        <v>167</v>
      </c>
      <c r="N34" s="117">
        <v>184</v>
      </c>
      <c r="O34" s="118">
        <v>0.907608695652174</v>
      </c>
      <c r="P34" s="119"/>
    </row>
    <row r="35" s="87" customFormat="1" ht="21" customHeight="1" spans="1:16">
      <c r="A35" s="95">
        <v>31</v>
      </c>
      <c r="B35" s="96">
        <v>2017010902</v>
      </c>
      <c r="C35" s="96" t="s">
        <v>50</v>
      </c>
      <c r="D35" s="97">
        <v>2017</v>
      </c>
      <c r="E35" s="101" t="s">
        <v>20</v>
      </c>
      <c r="F35" s="102">
        <v>7.05</v>
      </c>
      <c r="G35" s="103">
        <v>52.84</v>
      </c>
      <c r="H35" s="103">
        <v>3.45</v>
      </c>
      <c r="I35" s="109">
        <f>表1[[#This Row],[德育]]+表1[[#This Row],[智育]]+表1[[#This Row],[文体]]</f>
        <v>63.34</v>
      </c>
      <c r="J35" s="110">
        <v>31</v>
      </c>
      <c r="K35" s="111">
        <v>31</v>
      </c>
      <c r="L35" s="112">
        <v>1</v>
      </c>
      <c r="M35" s="116">
        <f t="shared" si="0"/>
        <v>180</v>
      </c>
      <c r="N35" s="117">
        <v>184</v>
      </c>
      <c r="O35" s="118">
        <v>0.978260869565217</v>
      </c>
      <c r="P35" s="119"/>
    </row>
    <row r="36" s="87" customFormat="1" ht="21" customHeight="1" spans="1:16">
      <c r="A36" s="95">
        <v>32</v>
      </c>
      <c r="B36" s="96" t="s">
        <v>51</v>
      </c>
      <c r="C36" s="96" t="s">
        <v>52</v>
      </c>
      <c r="D36" s="97">
        <v>2017</v>
      </c>
      <c r="E36" s="101" t="s">
        <v>53</v>
      </c>
      <c r="F36" s="102">
        <v>7.8475</v>
      </c>
      <c r="G36" s="103">
        <v>71.125</v>
      </c>
      <c r="H36" s="103">
        <v>5.609</v>
      </c>
      <c r="I36" s="109">
        <v>84.58</v>
      </c>
      <c r="J36" s="110">
        <v>1</v>
      </c>
      <c r="K36" s="111">
        <v>30</v>
      </c>
      <c r="L36" s="112">
        <f t="shared" ref="L36:L50" si="1">IFERROR(J36/K36,"")</f>
        <v>0.0333333333333333</v>
      </c>
      <c r="M36" s="116">
        <f t="shared" si="0"/>
        <v>4</v>
      </c>
      <c r="N36" s="117">
        <v>184</v>
      </c>
      <c r="O36" s="118">
        <v>0.0217391304347826</v>
      </c>
      <c r="P36" s="120"/>
    </row>
    <row r="37" s="87" customFormat="1" ht="21" customHeight="1" spans="1:16">
      <c r="A37" s="95">
        <v>33</v>
      </c>
      <c r="B37" s="96" t="s">
        <v>54</v>
      </c>
      <c r="C37" s="96" t="s">
        <v>55</v>
      </c>
      <c r="D37" s="97">
        <v>2017</v>
      </c>
      <c r="E37" s="101" t="s">
        <v>53</v>
      </c>
      <c r="F37" s="102">
        <v>8.65</v>
      </c>
      <c r="G37" s="103">
        <v>69.61</v>
      </c>
      <c r="H37" s="103">
        <v>4.421</v>
      </c>
      <c r="I37" s="109">
        <v>82.68</v>
      </c>
      <c r="J37" s="110">
        <v>2</v>
      </c>
      <c r="K37" s="111">
        <v>30</v>
      </c>
      <c r="L37" s="112">
        <f t="shared" si="1"/>
        <v>0.0666666666666667</v>
      </c>
      <c r="M37" s="116">
        <f t="shared" si="0"/>
        <v>10</v>
      </c>
      <c r="N37" s="117">
        <v>184</v>
      </c>
      <c r="O37" s="118">
        <v>0.0543478260869565</v>
      </c>
      <c r="P37" s="120"/>
    </row>
    <row r="38" s="87" customFormat="1" ht="21" customHeight="1" spans="1:16">
      <c r="A38" s="95">
        <v>34</v>
      </c>
      <c r="B38" s="96" t="s">
        <v>56</v>
      </c>
      <c r="C38" s="96" t="s">
        <v>57</v>
      </c>
      <c r="D38" s="97">
        <v>2017</v>
      </c>
      <c r="E38" s="101" t="s">
        <v>53</v>
      </c>
      <c r="F38" s="102">
        <v>9.54</v>
      </c>
      <c r="G38" s="103">
        <v>67.2345</v>
      </c>
      <c r="H38" s="103">
        <v>5.038</v>
      </c>
      <c r="I38" s="109">
        <v>81.81</v>
      </c>
      <c r="J38" s="110">
        <v>3</v>
      </c>
      <c r="K38" s="111">
        <v>30</v>
      </c>
      <c r="L38" s="112">
        <f t="shared" si="1"/>
        <v>0.1</v>
      </c>
      <c r="M38" s="116">
        <f t="shared" si="0"/>
        <v>19</v>
      </c>
      <c r="N38" s="117">
        <v>184</v>
      </c>
      <c r="O38" s="118">
        <v>0.103260869565217</v>
      </c>
      <c r="P38" s="120"/>
    </row>
    <row r="39" s="87" customFormat="1" ht="21" customHeight="1" spans="1:16">
      <c r="A39" s="95">
        <v>35</v>
      </c>
      <c r="B39" s="96" t="s">
        <v>58</v>
      </c>
      <c r="C39" s="96" t="s">
        <v>59</v>
      </c>
      <c r="D39" s="97">
        <v>2017</v>
      </c>
      <c r="E39" s="101" t="s">
        <v>53</v>
      </c>
      <c r="F39" s="102">
        <v>8.59</v>
      </c>
      <c r="G39" s="103">
        <v>68.33</v>
      </c>
      <c r="H39" s="103">
        <v>4.45</v>
      </c>
      <c r="I39" s="109">
        <v>81.37</v>
      </c>
      <c r="J39" s="110">
        <v>4</v>
      </c>
      <c r="K39" s="111">
        <v>30</v>
      </c>
      <c r="L39" s="112">
        <f t="shared" si="1"/>
        <v>0.133333333333333</v>
      </c>
      <c r="M39" s="116">
        <f t="shared" si="0"/>
        <v>24</v>
      </c>
      <c r="N39" s="117">
        <v>184</v>
      </c>
      <c r="O39" s="118">
        <v>0.130434782608696</v>
      </c>
      <c r="P39" s="120"/>
    </row>
    <row r="40" s="87" customFormat="1" ht="21" customHeight="1" spans="1:16">
      <c r="A40" s="95">
        <v>36</v>
      </c>
      <c r="B40" s="96" t="s">
        <v>60</v>
      </c>
      <c r="C40" s="96" t="s">
        <v>61</v>
      </c>
      <c r="D40" s="97">
        <v>2017</v>
      </c>
      <c r="E40" s="101" t="s">
        <v>53</v>
      </c>
      <c r="F40" s="102">
        <v>9.15</v>
      </c>
      <c r="G40" s="103">
        <v>65.632</v>
      </c>
      <c r="H40" s="103">
        <v>5.363</v>
      </c>
      <c r="I40" s="109">
        <v>80.145</v>
      </c>
      <c r="J40" s="110">
        <v>5</v>
      </c>
      <c r="K40" s="111">
        <v>30</v>
      </c>
      <c r="L40" s="112">
        <f t="shared" si="1"/>
        <v>0.166666666666667</v>
      </c>
      <c r="M40" s="116">
        <f t="shared" si="0"/>
        <v>43</v>
      </c>
      <c r="N40" s="117">
        <v>184</v>
      </c>
      <c r="O40" s="118">
        <v>0.233695652173913</v>
      </c>
      <c r="P40" s="120"/>
    </row>
    <row r="41" s="87" customFormat="1" ht="21" customHeight="1" spans="1:16">
      <c r="A41" s="95">
        <v>37</v>
      </c>
      <c r="B41" s="96" t="s">
        <v>62</v>
      </c>
      <c r="C41" s="96" t="s">
        <v>63</v>
      </c>
      <c r="D41" s="97">
        <v>2017</v>
      </c>
      <c r="E41" s="101" t="s">
        <v>53</v>
      </c>
      <c r="F41" s="102">
        <v>8.44</v>
      </c>
      <c r="G41" s="103">
        <v>66.4813</v>
      </c>
      <c r="H41" s="103">
        <v>4.481</v>
      </c>
      <c r="I41" s="109">
        <v>79.4</v>
      </c>
      <c r="J41" s="110">
        <v>6</v>
      </c>
      <c r="K41" s="111">
        <v>30</v>
      </c>
      <c r="L41" s="112">
        <f t="shared" si="1"/>
        <v>0.2</v>
      </c>
      <c r="M41" s="116">
        <f t="shared" si="0"/>
        <v>52</v>
      </c>
      <c r="N41" s="117">
        <v>184</v>
      </c>
      <c r="O41" s="118">
        <v>0.282608695652174</v>
      </c>
      <c r="P41" s="120"/>
    </row>
    <row r="42" s="87" customFormat="1" ht="21" customHeight="1" spans="1:16">
      <c r="A42" s="95">
        <v>38</v>
      </c>
      <c r="B42" s="96" t="s">
        <v>64</v>
      </c>
      <c r="C42" s="96" t="s">
        <v>65</v>
      </c>
      <c r="D42" s="97">
        <v>2017</v>
      </c>
      <c r="E42" s="101" t="s">
        <v>53</v>
      </c>
      <c r="F42" s="102">
        <v>9.078</v>
      </c>
      <c r="G42" s="103">
        <v>65.682</v>
      </c>
      <c r="H42" s="103">
        <v>4.511</v>
      </c>
      <c r="I42" s="109">
        <v>79.27</v>
      </c>
      <c r="J42" s="110">
        <v>7</v>
      </c>
      <c r="K42" s="111">
        <v>30</v>
      </c>
      <c r="L42" s="112">
        <f t="shared" si="1"/>
        <v>0.233333333333333</v>
      </c>
      <c r="M42" s="116">
        <f t="shared" si="0"/>
        <v>56</v>
      </c>
      <c r="N42" s="117">
        <v>184</v>
      </c>
      <c r="O42" s="118">
        <v>0.304347826086957</v>
      </c>
      <c r="P42" s="120"/>
    </row>
    <row r="43" s="87" customFormat="1" ht="21" customHeight="1" spans="1:16">
      <c r="A43" s="95">
        <v>39</v>
      </c>
      <c r="B43" s="96" t="s">
        <v>66</v>
      </c>
      <c r="C43" s="96" t="s">
        <v>67</v>
      </c>
      <c r="D43" s="97">
        <v>2017</v>
      </c>
      <c r="E43" s="101" t="s">
        <v>53</v>
      </c>
      <c r="F43" s="102">
        <v>8.7175</v>
      </c>
      <c r="G43" s="103">
        <v>66.084</v>
      </c>
      <c r="H43" s="103">
        <v>4.235</v>
      </c>
      <c r="I43" s="109">
        <v>79.04</v>
      </c>
      <c r="J43" s="110">
        <v>8</v>
      </c>
      <c r="K43" s="111">
        <v>30</v>
      </c>
      <c r="L43" s="112">
        <f t="shared" si="1"/>
        <v>0.266666666666667</v>
      </c>
      <c r="M43" s="116">
        <f t="shared" si="0"/>
        <v>58</v>
      </c>
      <c r="N43" s="117">
        <v>184</v>
      </c>
      <c r="O43" s="118">
        <v>0.315217391304348</v>
      </c>
      <c r="P43" s="120"/>
    </row>
    <row r="44" s="87" customFormat="1" ht="21" customHeight="1" spans="1:16">
      <c r="A44" s="95">
        <v>40</v>
      </c>
      <c r="B44" s="96" t="s">
        <v>68</v>
      </c>
      <c r="C44" s="96" t="s">
        <v>69</v>
      </c>
      <c r="D44" s="97">
        <v>2017</v>
      </c>
      <c r="E44" s="101" t="s">
        <v>53</v>
      </c>
      <c r="F44" s="102">
        <v>7.465</v>
      </c>
      <c r="G44" s="103">
        <v>66.4215</v>
      </c>
      <c r="H44" s="103">
        <v>4.481</v>
      </c>
      <c r="I44" s="109">
        <v>78.37</v>
      </c>
      <c r="J44" s="110">
        <v>9</v>
      </c>
      <c r="K44" s="111">
        <v>30</v>
      </c>
      <c r="L44" s="112">
        <f t="shared" si="1"/>
        <v>0.3</v>
      </c>
      <c r="M44" s="116">
        <f t="shared" si="0"/>
        <v>70</v>
      </c>
      <c r="N44" s="117">
        <v>184</v>
      </c>
      <c r="O44" s="118">
        <v>0.380434782608696</v>
      </c>
      <c r="P44" s="120"/>
    </row>
    <row r="45" s="87" customFormat="1" ht="21" customHeight="1" spans="1:16">
      <c r="A45" s="95">
        <v>41</v>
      </c>
      <c r="B45" s="96" t="s">
        <v>70</v>
      </c>
      <c r="C45" s="96" t="s">
        <v>71</v>
      </c>
      <c r="D45" s="97">
        <v>2017</v>
      </c>
      <c r="E45" s="101" t="s">
        <v>53</v>
      </c>
      <c r="F45" s="102">
        <v>8.5</v>
      </c>
      <c r="G45" s="103">
        <v>65.2755</v>
      </c>
      <c r="H45" s="103">
        <v>4.55</v>
      </c>
      <c r="I45" s="109">
        <v>78.33</v>
      </c>
      <c r="J45" s="110">
        <v>10</v>
      </c>
      <c r="K45" s="111">
        <v>30</v>
      </c>
      <c r="L45" s="112">
        <f t="shared" si="1"/>
        <v>0.333333333333333</v>
      </c>
      <c r="M45" s="116">
        <f t="shared" si="0"/>
        <v>71</v>
      </c>
      <c r="N45" s="117">
        <v>184</v>
      </c>
      <c r="O45" s="118">
        <v>0.385869565217391</v>
      </c>
      <c r="P45" s="120"/>
    </row>
    <row r="46" s="87" customFormat="1" ht="21" customHeight="1" spans="1:16">
      <c r="A46" s="95">
        <v>42</v>
      </c>
      <c r="B46" s="96" t="s">
        <v>72</v>
      </c>
      <c r="C46" s="96" t="s">
        <v>73</v>
      </c>
      <c r="D46" s="97">
        <v>2017</v>
      </c>
      <c r="E46" s="101" t="s">
        <v>53</v>
      </c>
      <c r="F46" s="102">
        <v>7.515</v>
      </c>
      <c r="G46" s="103">
        <v>66.4655</v>
      </c>
      <c r="H46" s="103">
        <v>4.25</v>
      </c>
      <c r="I46" s="109">
        <v>78.23</v>
      </c>
      <c r="J46" s="110">
        <v>11</v>
      </c>
      <c r="K46" s="111">
        <v>30</v>
      </c>
      <c r="L46" s="112">
        <f t="shared" si="1"/>
        <v>0.366666666666667</v>
      </c>
      <c r="M46" s="116">
        <f t="shared" si="0"/>
        <v>73</v>
      </c>
      <c r="N46" s="117">
        <v>184</v>
      </c>
      <c r="O46" s="118">
        <v>0.396739130434783</v>
      </c>
      <c r="P46" s="120"/>
    </row>
    <row r="47" s="87" customFormat="1" ht="21" customHeight="1" spans="1:16">
      <c r="A47" s="95">
        <v>43</v>
      </c>
      <c r="B47" s="96" t="s">
        <v>74</v>
      </c>
      <c r="C47" s="96" t="s">
        <v>75</v>
      </c>
      <c r="D47" s="97">
        <v>2017</v>
      </c>
      <c r="E47" s="101" t="s">
        <v>53</v>
      </c>
      <c r="F47" s="102">
        <v>7.8725</v>
      </c>
      <c r="G47" s="103">
        <v>66.33</v>
      </c>
      <c r="H47" s="103">
        <v>3.956</v>
      </c>
      <c r="I47" s="109">
        <v>78.16</v>
      </c>
      <c r="J47" s="110">
        <v>12</v>
      </c>
      <c r="K47" s="111">
        <v>30</v>
      </c>
      <c r="L47" s="112">
        <f t="shared" si="1"/>
        <v>0.4</v>
      </c>
      <c r="M47" s="116">
        <f t="shared" si="0"/>
        <v>74</v>
      </c>
      <c r="N47" s="117">
        <v>184</v>
      </c>
      <c r="O47" s="118">
        <v>0.402173913043478</v>
      </c>
      <c r="P47" s="120"/>
    </row>
    <row r="48" s="87" customFormat="1" ht="21" customHeight="1" spans="1:16">
      <c r="A48" s="95">
        <v>44</v>
      </c>
      <c r="B48" s="96" t="s">
        <v>76</v>
      </c>
      <c r="C48" s="96" t="s">
        <v>77</v>
      </c>
      <c r="D48" s="97">
        <v>2017</v>
      </c>
      <c r="E48" s="101" t="s">
        <v>53</v>
      </c>
      <c r="F48" s="102">
        <v>7.515</v>
      </c>
      <c r="G48" s="103">
        <v>66.121</v>
      </c>
      <c r="H48" s="103">
        <v>4.3475</v>
      </c>
      <c r="I48" s="109">
        <v>77.98</v>
      </c>
      <c r="J48" s="110">
        <v>13</v>
      </c>
      <c r="K48" s="111">
        <v>30</v>
      </c>
      <c r="L48" s="112">
        <f t="shared" si="1"/>
        <v>0.433333333333333</v>
      </c>
      <c r="M48" s="116">
        <f t="shared" si="0"/>
        <v>76</v>
      </c>
      <c r="N48" s="117">
        <v>184</v>
      </c>
      <c r="O48" s="118">
        <v>0.41304347826087</v>
      </c>
      <c r="P48" s="120"/>
    </row>
    <row r="49" s="87" customFormat="1" ht="21" customHeight="1" spans="1:16">
      <c r="A49" s="95">
        <v>45</v>
      </c>
      <c r="B49" s="96" t="s">
        <v>78</v>
      </c>
      <c r="C49" s="96" t="s">
        <v>79</v>
      </c>
      <c r="D49" s="97">
        <v>2017</v>
      </c>
      <c r="E49" s="101" t="s">
        <v>53</v>
      </c>
      <c r="F49" s="102">
        <v>7.415</v>
      </c>
      <c r="G49" s="103">
        <v>66.065</v>
      </c>
      <c r="H49" s="103">
        <v>4.463</v>
      </c>
      <c r="I49" s="109">
        <v>77.94</v>
      </c>
      <c r="J49" s="110">
        <v>14</v>
      </c>
      <c r="K49" s="111">
        <v>30</v>
      </c>
      <c r="L49" s="112">
        <f t="shared" si="1"/>
        <v>0.466666666666667</v>
      </c>
      <c r="M49" s="116">
        <f t="shared" si="0"/>
        <v>77</v>
      </c>
      <c r="N49" s="117">
        <v>184</v>
      </c>
      <c r="O49" s="118">
        <v>0.418478260869565</v>
      </c>
      <c r="P49" s="120"/>
    </row>
    <row r="50" s="87" customFormat="1" ht="21" customHeight="1" spans="1:16">
      <c r="A50" s="95">
        <v>46</v>
      </c>
      <c r="B50" s="96" t="s">
        <v>80</v>
      </c>
      <c r="C50" s="96" t="s">
        <v>81</v>
      </c>
      <c r="D50" s="97">
        <v>2017</v>
      </c>
      <c r="E50" s="101" t="s">
        <v>53</v>
      </c>
      <c r="F50" s="104">
        <v>10</v>
      </c>
      <c r="G50" s="105">
        <v>63.282</v>
      </c>
      <c r="H50" s="105">
        <v>3.962</v>
      </c>
      <c r="I50" s="113">
        <v>77.24</v>
      </c>
      <c r="J50" s="110">
        <v>15</v>
      </c>
      <c r="K50" s="111">
        <v>30</v>
      </c>
      <c r="L50" s="112">
        <f t="shared" si="1"/>
        <v>0.5</v>
      </c>
      <c r="M50" s="116">
        <f t="shared" si="0"/>
        <v>95</v>
      </c>
      <c r="N50" s="117">
        <v>184</v>
      </c>
      <c r="O50" s="118">
        <v>0.516304347826087</v>
      </c>
      <c r="P50" s="121"/>
    </row>
    <row r="51" s="87" customFormat="1" ht="21" customHeight="1" spans="1:16">
      <c r="A51" s="95">
        <v>47</v>
      </c>
      <c r="B51" s="96" t="s">
        <v>82</v>
      </c>
      <c r="C51" s="96" t="s">
        <v>83</v>
      </c>
      <c r="D51" s="97">
        <v>2017</v>
      </c>
      <c r="E51" s="101" t="s">
        <v>53</v>
      </c>
      <c r="F51" s="102">
        <v>7.25</v>
      </c>
      <c r="G51" s="103">
        <v>64.984</v>
      </c>
      <c r="H51" s="103">
        <v>4.589</v>
      </c>
      <c r="I51" s="109">
        <v>76.82</v>
      </c>
      <c r="J51" s="110">
        <v>16</v>
      </c>
      <c r="K51" s="111">
        <v>30</v>
      </c>
      <c r="L51" s="112">
        <f t="shared" ref="L51:L64" si="2">IFERROR(J51/K51,"")</f>
        <v>0.533333333333333</v>
      </c>
      <c r="M51" s="116">
        <f t="shared" si="0"/>
        <v>99</v>
      </c>
      <c r="N51" s="117">
        <v>184</v>
      </c>
      <c r="O51" s="118">
        <v>0.53804347826087</v>
      </c>
      <c r="P51" s="120"/>
    </row>
    <row r="52" s="87" customFormat="1" ht="21" customHeight="1" spans="1:16">
      <c r="A52" s="95">
        <v>48</v>
      </c>
      <c r="B52" s="96" t="s">
        <v>84</v>
      </c>
      <c r="C52" s="96" t="s">
        <v>85</v>
      </c>
      <c r="D52" s="97">
        <v>2017</v>
      </c>
      <c r="E52" s="101" t="s">
        <v>53</v>
      </c>
      <c r="F52" s="102">
        <v>8.0225</v>
      </c>
      <c r="G52" s="103">
        <v>64.3145</v>
      </c>
      <c r="H52" s="103">
        <v>4.0265</v>
      </c>
      <c r="I52" s="109">
        <v>76.36</v>
      </c>
      <c r="J52" s="110">
        <v>17</v>
      </c>
      <c r="K52" s="111">
        <v>30</v>
      </c>
      <c r="L52" s="112">
        <f t="shared" si="2"/>
        <v>0.566666666666667</v>
      </c>
      <c r="M52" s="116">
        <f t="shared" si="0"/>
        <v>105</v>
      </c>
      <c r="N52" s="117">
        <v>184</v>
      </c>
      <c r="O52" s="118">
        <v>0.570652173913043</v>
      </c>
      <c r="P52" s="120"/>
    </row>
    <row r="53" s="87" customFormat="1" ht="21" customHeight="1" spans="1:16">
      <c r="A53" s="95">
        <v>49</v>
      </c>
      <c r="B53" s="96" t="s">
        <v>86</v>
      </c>
      <c r="C53" s="96" t="s">
        <v>87</v>
      </c>
      <c r="D53" s="97">
        <v>2017</v>
      </c>
      <c r="E53" s="101" t="s">
        <v>53</v>
      </c>
      <c r="F53" s="106">
        <v>9.15</v>
      </c>
      <c r="G53" s="107">
        <v>62.978</v>
      </c>
      <c r="H53" s="107">
        <v>4.227</v>
      </c>
      <c r="I53" s="114">
        <v>76.36</v>
      </c>
      <c r="J53" s="110">
        <v>18</v>
      </c>
      <c r="K53" s="111">
        <v>30</v>
      </c>
      <c r="L53" s="112">
        <f t="shared" si="2"/>
        <v>0.6</v>
      </c>
      <c r="M53" s="116">
        <f t="shared" si="0"/>
        <v>105</v>
      </c>
      <c r="N53" s="117">
        <v>184</v>
      </c>
      <c r="O53" s="118">
        <v>0.570652173913043</v>
      </c>
      <c r="P53" s="122"/>
    </row>
    <row r="54" s="87" customFormat="1" ht="21" customHeight="1" spans="1:16">
      <c r="A54" s="95">
        <v>50</v>
      </c>
      <c r="B54" s="96" t="s">
        <v>88</v>
      </c>
      <c r="C54" s="96" t="s">
        <v>89</v>
      </c>
      <c r="D54" s="97">
        <v>2017</v>
      </c>
      <c r="E54" s="101" t="s">
        <v>53</v>
      </c>
      <c r="F54" s="103">
        <v>7.05</v>
      </c>
      <c r="G54" s="103">
        <v>65.0685</v>
      </c>
      <c r="H54" s="103">
        <v>3.828</v>
      </c>
      <c r="I54" s="109">
        <v>75.95</v>
      </c>
      <c r="J54" s="110">
        <v>19</v>
      </c>
      <c r="K54" s="111">
        <v>30</v>
      </c>
      <c r="L54" s="112">
        <f t="shared" si="2"/>
        <v>0.633333333333333</v>
      </c>
      <c r="M54" s="116">
        <f t="shared" si="0"/>
        <v>111</v>
      </c>
      <c r="N54" s="117">
        <v>184</v>
      </c>
      <c r="O54" s="118">
        <v>0.603260869565217</v>
      </c>
      <c r="P54" s="123"/>
    </row>
    <row r="55" s="87" customFormat="1" ht="21" customHeight="1" spans="1:16">
      <c r="A55" s="95">
        <v>51</v>
      </c>
      <c r="B55" s="96" t="s">
        <v>90</v>
      </c>
      <c r="C55" s="96" t="s">
        <v>91</v>
      </c>
      <c r="D55" s="97">
        <v>2017</v>
      </c>
      <c r="E55" s="101" t="s">
        <v>53</v>
      </c>
      <c r="F55" s="107">
        <v>8.2</v>
      </c>
      <c r="G55" s="107">
        <v>63.08</v>
      </c>
      <c r="H55" s="107">
        <v>4.066</v>
      </c>
      <c r="I55" s="114">
        <v>75.34</v>
      </c>
      <c r="J55" s="110">
        <v>20</v>
      </c>
      <c r="K55" s="111">
        <v>30</v>
      </c>
      <c r="L55" s="112">
        <f t="shared" si="2"/>
        <v>0.666666666666667</v>
      </c>
      <c r="M55" s="116">
        <f t="shared" si="0"/>
        <v>118</v>
      </c>
      <c r="N55" s="117">
        <v>184</v>
      </c>
      <c r="O55" s="118">
        <v>0.641304347826087</v>
      </c>
      <c r="P55" s="124"/>
    </row>
    <row r="56" s="87" customFormat="1" ht="21" customHeight="1" spans="1:16">
      <c r="A56" s="95">
        <v>52</v>
      </c>
      <c r="B56" s="96" t="s">
        <v>92</v>
      </c>
      <c r="C56" s="96" t="s">
        <v>93</v>
      </c>
      <c r="D56" s="97">
        <v>2017</v>
      </c>
      <c r="E56" s="101" t="s">
        <v>53</v>
      </c>
      <c r="F56" s="105">
        <v>7.295</v>
      </c>
      <c r="G56" s="105">
        <v>61.75</v>
      </c>
      <c r="H56" s="105">
        <v>4.535</v>
      </c>
      <c r="I56" s="113">
        <v>73.58</v>
      </c>
      <c r="J56" s="110">
        <v>21</v>
      </c>
      <c r="K56" s="111">
        <v>30</v>
      </c>
      <c r="L56" s="112">
        <f t="shared" si="2"/>
        <v>0.7</v>
      </c>
      <c r="M56" s="116">
        <f t="shared" si="0"/>
        <v>134</v>
      </c>
      <c r="N56" s="117">
        <v>184</v>
      </c>
      <c r="O56" s="118">
        <v>0.728260869565217</v>
      </c>
      <c r="P56" s="125"/>
    </row>
    <row r="57" s="87" customFormat="1" ht="21" customHeight="1" spans="1:16">
      <c r="A57" s="95">
        <v>53</v>
      </c>
      <c r="B57" s="96" t="s">
        <v>94</v>
      </c>
      <c r="C57" s="96" t="s">
        <v>95</v>
      </c>
      <c r="D57" s="97">
        <v>2017</v>
      </c>
      <c r="E57" s="101" t="s">
        <v>53</v>
      </c>
      <c r="F57" s="105">
        <v>7.6925</v>
      </c>
      <c r="G57" s="105">
        <v>61.6185</v>
      </c>
      <c r="H57" s="105">
        <v>4.178</v>
      </c>
      <c r="I57" s="113">
        <v>73.49</v>
      </c>
      <c r="J57" s="110">
        <v>22</v>
      </c>
      <c r="K57" s="111">
        <v>30</v>
      </c>
      <c r="L57" s="112">
        <f t="shared" si="2"/>
        <v>0.733333333333333</v>
      </c>
      <c r="M57" s="116">
        <f t="shared" si="0"/>
        <v>135</v>
      </c>
      <c r="N57" s="117">
        <v>184</v>
      </c>
      <c r="O57" s="118">
        <v>0.733695652173913</v>
      </c>
      <c r="P57" s="125"/>
    </row>
    <row r="58" s="87" customFormat="1" ht="21" customHeight="1" spans="1:16">
      <c r="A58" s="95">
        <v>54</v>
      </c>
      <c r="B58" s="96" t="s">
        <v>96</v>
      </c>
      <c r="C58" s="96" t="s">
        <v>97</v>
      </c>
      <c r="D58" s="97">
        <v>2017</v>
      </c>
      <c r="E58" s="101" t="s">
        <v>53</v>
      </c>
      <c r="F58" s="105">
        <v>9.9</v>
      </c>
      <c r="G58" s="105">
        <v>59.742</v>
      </c>
      <c r="H58" s="105">
        <v>3.761</v>
      </c>
      <c r="I58" s="113">
        <v>73.4</v>
      </c>
      <c r="J58" s="110">
        <v>23</v>
      </c>
      <c r="K58" s="111">
        <v>30</v>
      </c>
      <c r="L58" s="112">
        <f t="shared" si="2"/>
        <v>0.766666666666667</v>
      </c>
      <c r="M58" s="116">
        <f t="shared" si="0"/>
        <v>138</v>
      </c>
      <c r="N58" s="117">
        <v>184</v>
      </c>
      <c r="O58" s="118">
        <v>0.75</v>
      </c>
      <c r="P58" s="125"/>
    </row>
    <row r="59" s="87" customFormat="1" ht="21" customHeight="1" spans="1:16">
      <c r="A59" s="95">
        <v>55</v>
      </c>
      <c r="B59" s="96" t="s">
        <v>98</v>
      </c>
      <c r="C59" s="96" t="s">
        <v>99</v>
      </c>
      <c r="D59" s="97">
        <v>2017</v>
      </c>
      <c r="E59" s="101" t="s">
        <v>53</v>
      </c>
      <c r="F59" s="105">
        <v>7.3</v>
      </c>
      <c r="G59" s="105">
        <v>61.603</v>
      </c>
      <c r="H59" s="105">
        <v>4.232</v>
      </c>
      <c r="I59" s="113">
        <v>73.14</v>
      </c>
      <c r="J59" s="110">
        <v>24</v>
      </c>
      <c r="K59" s="111">
        <v>30</v>
      </c>
      <c r="L59" s="112">
        <f t="shared" si="2"/>
        <v>0.8</v>
      </c>
      <c r="M59" s="116">
        <f t="shared" si="0"/>
        <v>141</v>
      </c>
      <c r="N59" s="117">
        <v>184</v>
      </c>
      <c r="O59" s="118">
        <v>0.766304347826087</v>
      </c>
      <c r="P59" s="125"/>
    </row>
    <row r="60" s="87" customFormat="1" ht="21" customHeight="1" spans="1:16">
      <c r="A60" s="95">
        <v>56</v>
      </c>
      <c r="B60" s="96" t="s">
        <v>100</v>
      </c>
      <c r="C60" s="96" t="s">
        <v>101</v>
      </c>
      <c r="D60" s="97">
        <v>2017</v>
      </c>
      <c r="E60" s="101" t="s">
        <v>53</v>
      </c>
      <c r="F60" s="105">
        <v>7</v>
      </c>
      <c r="G60" s="105">
        <v>61.75</v>
      </c>
      <c r="H60" s="105">
        <v>4.31</v>
      </c>
      <c r="I60" s="113">
        <v>73.06</v>
      </c>
      <c r="J60" s="110">
        <v>25</v>
      </c>
      <c r="K60" s="111">
        <v>30</v>
      </c>
      <c r="L60" s="112">
        <f t="shared" si="2"/>
        <v>0.833333333333333</v>
      </c>
      <c r="M60" s="116">
        <f t="shared" si="0"/>
        <v>143</v>
      </c>
      <c r="N60" s="117">
        <v>184</v>
      </c>
      <c r="O60" s="118">
        <v>0.777173913043478</v>
      </c>
      <c r="P60" s="125"/>
    </row>
    <row r="61" s="87" customFormat="1" ht="21" customHeight="1" spans="1:16">
      <c r="A61" s="95">
        <v>57</v>
      </c>
      <c r="B61" s="96" t="s">
        <v>102</v>
      </c>
      <c r="C61" s="96" t="s">
        <v>103</v>
      </c>
      <c r="D61" s="97">
        <v>2017</v>
      </c>
      <c r="E61" s="101" t="s">
        <v>53</v>
      </c>
      <c r="F61" s="105">
        <v>7.24</v>
      </c>
      <c r="G61" s="105">
        <v>60.759</v>
      </c>
      <c r="H61" s="105">
        <v>4.304</v>
      </c>
      <c r="I61" s="113">
        <v>72.3</v>
      </c>
      <c r="J61" s="110">
        <v>26</v>
      </c>
      <c r="K61" s="111">
        <v>30</v>
      </c>
      <c r="L61" s="112">
        <f t="shared" si="2"/>
        <v>0.866666666666667</v>
      </c>
      <c r="M61" s="116">
        <f t="shared" si="0"/>
        <v>144</v>
      </c>
      <c r="N61" s="117">
        <v>184</v>
      </c>
      <c r="O61" s="118">
        <v>0.782608695652174</v>
      </c>
      <c r="P61" s="125"/>
    </row>
    <row r="62" s="87" customFormat="1" ht="21" customHeight="1" spans="1:16">
      <c r="A62" s="95">
        <v>58</v>
      </c>
      <c r="B62" s="96" t="s">
        <v>104</v>
      </c>
      <c r="C62" s="96" t="s">
        <v>105</v>
      </c>
      <c r="D62" s="97">
        <v>2017</v>
      </c>
      <c r="E62" s="101" t="s">
        <v>53</v>
      </c>
      <c r="F62" s="105">
        <v>9.95</v>
      </c>
      <c r="G62" s="105">
        <v>57.55</v>
      </c>
      <c r="H62" s="105">
        <v>4.379</v>
      </c>
      <c r="I62" s="113">
        <v>71.88</v>
      </c>
      <c r="J62" s="110">
        <v>27</v>
      </c>
      <c r="K62" s="111">
        <v>30</v>
      </c>
      <c r="L62" s="112">
        <f t="shared" si="2"/>
        <v>0.9</v>
      </c>
      <c r="M62" s="116">
        <f t="shared" si="0"/>
        <v>150</v>
      </c>
      <c r="N62" s="117">
        <v>184</v>
      </c>
      <c r="O62" s="118">
        <v>0.815217391304348</v>
      </c>
      <c r="P62" s="125"/>
    </row>
    <row r="63" s="87" customFormat="1" ht="21" customHeight="1" spans="1:16">
      <c r="A63" s="95">
        <v>59</v>
      </c>
      <c r="B63" s="96" t="s">
        <v>106</v>
      </c>
      <c r="C63" s="96" t="s">
        <v>107</v>
      </c>
      <c r="D63" s="97">
        <v>2017</v>
      </c>
      <c r="E63" s="101" t="s">
        <v>53</v>
      </c>
      <c r="F63" s="105">
        <v>7.4</v>
      </c>
      <c r="G63" s="105">
        <v>57.94</v>
      </c>
      <c r="H63" s="105">
        <v>3.85</v>
      </c>
      <c r="I63" s="113">
        <v>69.19</v>
      </c>
      <c r="J63" s="110">
        <v>28</v>
      </c>
      <c r="K63" s="111">
        <v>30</v>
      </c>
      <c r="L63" s="112">
        <f t="shared" si="2"/>
        <v>0.933333333333333</v>
      </c>
      <c r="M63" s="116">
        <f t="shared" si="0"/>
        <v>163</v>
      </c>
      <c r="N63" s="117">
        <v>184</v>
      </c>
      <c r="O63" s="118">
        <v>0.885869565217391</v>
      </c>
      <c r="P63" s="125"/>
    </row>
    <row r="64" s="87" customFormat="1" ht="21" customHeight="1" spans="1:16">
      <c r="A64" s="95">
        <v>60</v>
      </c>
      <c r="B64" s="96" t="s">
        <v>108</v>
      </c>
      <c r="C64" s="96" t="s">
        <v>109</v>
      </c>
      <c r="D64" s="97">
        <v>2017</v>
      </c>
      <c r="E64" s="101" t="s">
        <v>53</v>
      </c>
      <c r="F64" s="105">
        <v>5</v>
      </c>
      <c r="G64" s="105">
        <v>56.1625</v>
      </c>
      <c r="H64" s="105">
        <v>3.998</v>
      </c>
      <c r="I64" s="113">
        <v>65.16</v>
      </c>
      <c r="J64" s="110">
        <v>29</v>
      </c>
      <c r="K64" s="111">
        <v>30</v>
      </c>
      <c r="L64" s="112">
        <f t="shared" si="2"/>
        <v>0.966666666666667</v>
      </c>
      <c r="M64" s="116">
        <f t="shared" si="0"/>
        <v>176</v>
      </c>
      <c r="N64" s="117">
        <v>184</v>
      </c>
      <c r="O64" s="118">
        <v>0.956521739130435</v>
      </c>
      <c r="P64" s="125"/>
    </row>
    <row r="65" s="87" customFormat="1" ht="21" customHeight="1" spans="1:16">
      <c r="A65" s="95">
        <v>61</v>
      </c>
      <c r="B65" s="96" t="s">
        <v>110</v>
      </c>
      <c r="C65" s="96" t="s">
        <v>111</v>
      </c>
      <c r="D65" s="97">
        <v>2017</v>
      </c>
      <c r="E65" s="101" t="s">
        <v>53</v>
      </c>
      <c r="F65" s="105">
        <v>6.9</v>
      </c>
      <c r="G65" s="105">
        <v>54.584</v>
      </c>
      <c r="H65" s="105">
        <v>2.963</v>
      </c>
      <c r="I65" s="113">
        <v>64.45</v>
      </c>
      <c r="J65" s="110">
        <v>30</v>
      </c>
      <c r="K65" s="111">
        <v>30</v>
      </c>
      <c r="L65" s="112">
        <v>1</v>
      </c>
      <c r="M65" s="116">
        <f t="shared" si="0"/>
        <v>177</v>
      </c>
      <c r="N65" s="117">
        <v>184</v>
      </c>
      <c r="O65" s="118">
        <v>0.96195652173913</v>
      </c>
      <c r="P65" s="125"/>
    </row>
    <row r="66" s="87" customFormat="1" ht="21" customHeight="1" spans="1:16">
      <c r="A66" s="95">
        <v>62</v>
      </c>
      <c r="B66" s="96" t="s">
        <v>112</v>
      </c>
      <c r="C66" s="96" t="s">
        <v>113</v>
      </c>
      <c r="D66" s="97">
        <v>2017</v>
      </c>
      <c r="E66" s="133" t="s">
        <v>114</v>
      </c>
      <c r="F66" s="134">
        <v>8.75</v>
      </c>
      <c r="G66" s="135">
        <v>69</v>
      </c>
      <c r="H66" s="135">
        <v>4.7</v>
      </c>
      <c r="I66" s="141">
        <f>H66+G66+F66</f>
        <v>82.45</v>
      </c>
      <c r="J66" s="142">
        <v>1</v>
      </c>
      <c r="K66" s="143">
        <v>31</v>
      </c>
      <c r="L66" s="112">
        <f t="shared" ref="L66:L96" si="3">IFERROR(J66/K66,"")</f>
        <v>0.032258064516129</v>
      </c>
      <c r="M66" s="116">
        <f t="shared" si="0"/>
        <v>12</v>
      </c>
      <c r="N66" s="117">
        <v>184</v>
      </c>
      <c r="O66" s="118">
        <v>0.0652173913043478</v>
      </c>
      <c r="P66" s="125"/>
    </row>
    <row r="67" s="87" customFormat="1" ht="21" customHeight="1" spans="1:16">
      <c r="A67" s="95">
        <v>63</v>
      </c>
      <c r="B67" s="96" t="s">
        <v>115</v>
      </c>
      <c r="C67" s="96" t="s">
        <v>116</v>
      </c>
      <c r="D67" s="97">
        <v>2017</v>
      </c>
      <c r="E67" s="133" t="s">
        <v>114</v>
      </c>
      <c r="F67" s="136">
        <v>7.55</v>
      </c>
      <c r="G67" s="137">
        <v>70.22</v>
      </c>
      <c r="H67" s="137">
        <v>4.47</v>
      </c>
      <c r="I67" s="141">
        <f t="shared" ref="I67:I96" si="4">H67+G67+F67</f>
        <v>82.24</v>
      </c>
      <c r="J67" s="142">
        <v>2</v>
      </c>
      <c r="K67" s="143">
        <v>31</v>
      </c>
      <c r="L67" s="112">
        <f t="shared" si="3"/>
        <v>0.0645161290322581</v>
      </c>
      <c r="M67" s="116">
        <f t="shared" si="0"/>
        <v>13</v>
      </c>
      <c r="N67" s="117">
        <v>184</v>
      </c>
      <c r="O67" s="118">
        <v>0.0706521739130435</v>
      </c>
      <c r="P67" s="125"/>
    </row>
    <row r="68" s="87" customFormat="1" ht="21" customHeight="1" spans="1:16">
      <c r="A68" s="95">
        <v>64</v>
      </c>
      <c r="B68" s="96" t="s">
        <v>117</v>
      </c>
      <c r="C68" s="96" t="s">
        <v>118</v>
      </c>
      <c r="D68" s="97">
        <v>2017</v>
      </c>
      <c r="E68" s="133" t="s">
        <v>114</v>
      </c>
      <c r="F68" s="136">
        <v>8.2</v>
      </c>
      <c r="G68" s="137">
        <v>69.28</v>
      </c>
      <c r="H68" s="137">
        <v>4.4</v>
      </c>
      <c r="I68" s="141">
        <f t="shared" si="4"/>
        <v>81.88</v>
      </c>
      <c r="J68" s="142">
        <v>3</v>
      </c>
      <c r="K68" s="143">
        <v>31</v>
      </c>
      <c r="L68" s="112">
        <f t="shared" si="3"/>
        <v>0.0967741935483871</v>
      </c>
      <c r="M68" s="116">
        <f t="shared" si="0"/>
        <v>17</v>
      </c>
      <c r="N68" s="117">
        <v>184</v>
      </c>
      <c r="O68" s="118">
        <v>0.0923913043478261</v>
      </c>
      <c r="P68" s="125"/>
    </row>
    <row r="69" s="87" customFormat="1" ht="21" customHeight="1" spans="1:16">
      <c r="A69" s="95">
        <v>65</v>
      </c>
      <c r="B69" s="96" t="s">
        <v>119</v>
      </c>
      <c r="C69" s="96" t="s">
        <v>120</v>
      </c>
      <c r="D69" s="97">
        <v>2017</v>
      </c>
      <c r="E69" s="133" t="s">
        <v>114</v>
      </c>
      <c r="F69" s="136">
        <v>9.5</v>
      </c>
      <c r="G69" s="137">
        <v>67.86</v>
      </c>
      <c r="H69" s="137">
        <v>4.5</v>
      </c>
      <c r="I69" s="141">
        <f t="shared" si="4"/>
        <v>81.86</v>
      </c>
      <c r="J69" s="142">
        <v>4</v>
      </c>
      <c r="K69" s="143">
        <v>31</v>
      </c>
      <c r="L69" s="112">
        <f t="shared" si="3"/>
        <v>0.129032258064516</v>
      </c>
      <c r="M69" s="116">
        <f t="shared" si="0"/>
        <v>18</v>
      </c>
      <c r="N69" s="117">
        <v>184</v>
      </c>
      <c r="O69" s="118">
        <v>0.0978260869565217</v>
      </c>
      <c r="P69" s="125"/>
    </row>
    <row r="70" s="87" customFormat="1" ht="21" customHeight="1" spans="1:16">
      <c r="A70" s="95">
        <v>66</v>
      </c>
      <c r="B70" s="96" t="s">
        <v>121</v>
      </c>
      <c r="C70" s="96" t="s">
        <v>122</v>
      </c>
      <c r="D70" s="97">
        <v>2017</v>
      </c>
      <c r="E70" s="133" t="s">
        <v>114</v>
      </c>
      <c r="F70" s="136">
        <v>8.64</v>
      </c>
      <c r="G70" s="137">
        <v>67.65</v>
      </c>
      <c r="H70" s="137">
        <v>4.6</v>
      </c>
      <c r="I70" s="141">
        <f t="shared" si="4"/>
        <v>80.89</v>
      </c>
      <c r="J70" s="142">
        <v>5</v>
      </c>
      <c r="K70" s="143">
        <v>31</v>
      </c>
      <c r="L70" s="112">
        <f t="shared" si="3"/>
        <v>0.161290322580645</v>
      </c>
      <c r="M70" s="116">
        <f t="shared" ref="M70:M133" si="5">RANK(I70,$I$5:$I$188,0)</f>
        <v>33</v>
      </c>
      <c r="N70" s="117">
        <v>184</v>
      </c>
      <c r="O70" s="118">
        <v>0.179347826086957</v>
      </c>
      <c r="P70" s="125"/>
    </row>
    <row r="71" s="87" customFormat="1" ht="21" customHeight="1" spans="1:16">
      <c r="A71" s="95">
        <v>67</v>
      </c>
      <c r="B71" s="96" t="s">
        <v>123</v>
      </c>
      <c r="C71" s="96" t="s">
        <v>124</v>
      </c>
      <c r="D71" s="97">
        <v>2017</v>
      </c>
      <c r="E71" s="133" t="s">
        <v>114</v>
      </c>
      <c r="F71" s="136">
        <v>9.8</v>
      </c>
      <c r="G71" s="137">
        <v>65.97</v>
      </c>
      <c r="H71" s="137">
        <v>4.5</v>
      </c>
      <c r="I71" s="141">
        <f t="shared" si="4"/>
        <v>80.27</v>
      </c>
      <c r="J71" s="142">
        <v>6</v>
      </c>
      <c r="K71" s="143">
        <v>31</v>
      </c>
      <c r="L71" s="112">
        <f t="shared" si="3"/>
        <v>0.193548387096774</v>
      </c>
      <c r="M71" s="116">
        <f t="shared" si="5"/>
        <v>38</v>
      </c>
      <c r="N71" s="117">
        <v>184</v>
      </c>
      <c r="O71" s="118">
        <v>0.206521739130435</v>
      </c>
      <c r="P71" s="125"/>
    </row>
    <row r="72" s="87" customFormat="1" ht="21" customHeight="1" spans="1:16">
      <c r="A72" s="95">
        <v>68</v>
      </c>
      <c r="B72" s="96" t="s">
        <v>125</v>
      </c>
      <c r="C72" s="96" t="s">
        <v>126</v>
      </c>
      <c r="D72" s="97">
        <v>2017</v>
      </c>
      <c r="E72" s="133" t="s">
        <v>114</v>
      </c>
      <c r="F72" s="136">
        <v>8.4</v>
      </c>
      <c r="G72" s="137">
        <v>67.26</v>
      </c>
      <c r="H72" s="137">
        <v>4.6</v>
      </c>
      <c r="I72" s="141">
        <f t="shared" si="4"/>
        <v>80.26</v>
      </c>
      <c r="J72" s="142">
        <v>7</v>
      </c>
      <c r="K72" s="143">
        <v>31</v>
      </c>
      <c r="L72" s="112">
        <f t="shared" si="3"/>
        <v>0.225806451612903</v>
      </c>
      <c r="M72" s="116">
        <f t="shared" si="5"/>
        <v>39</v>
      </c>
      <c r="N72" s="117">
        <v>184</v>
      </c>
      <c r="O72" s="118">
        <v>0.21195652173913</v>
      </c>
      <c r="P72" s="125"/>
    </row>
    <row r="73" s="87" customFormat="1" ht="21" customHeight="1" spans="1:16">
      <c r="A73" s="95">
        <v>69</v>
      </c>
      <c r="B73" s="96" t="s">
        <v>127</v>
      </c>
      <c r="C73" s="96" t="s">
        <v>128</v>
      </c>
      <c r="D73" s="97">
        <v>2017</v>
      </c>
      <c r="E73" s="133" t="s">
        <v>114</v>
      </c>
      <c r="F73" s="136">
        <v>10</v>
      </c>
      <c r="G73" s="137">
        <v>65.83</v>
      </c>
      <c r="H73" s="137">
        <v>4.4</v>
      </c>
      <c r="I73" s="141">
        <f t="shared" si="4"/>
        <v>80.23</v>
      </c>
      <c r="J73" s="142">
        <v>8</v>
      </c>
      <c r="K73" s="143">
        <v>31</v>
      </c>
      <c r="L73" s="112">
        <f t="shared" si="3"/>
        <v>0.258064516129032</v>
      </c>
      <c r="M73" s="116">
        <f t="shared" si="5"/>
        <v>41</v>
      </c>
      <c r="N73" s="117">
        <v>184</v>
      </c>
      <c r="O73" s="118">
        <v>0.222826086956522</v>
      </c>
      <c r="P73" s="125"/>
    </row>
    <row r="74" s="87" customFormat="1" ht="21" customHeight="1" spans="1:16">
      <c r="A74" s="95">
        <v>70</v>
      </c>
      <c r="B74" s="96" t="s">
        <v>129</v>
      </c>
      <c r="C74" s="96" t="s">
        <v>130</v>
      </c>
      <c r="D74" s="97">
        <v>2017</v>
      </c>
      <c r="E74" s="133" t="s">
        <v>114</v>
      </c>
      <c r="F74" s="136">
        <v>7.8</v>
      </c>
      <c r="G74" s="137">
        <v>67.48</v>
      </c>
      <c r="H74" s="137">
        <v>4.5</v>
      </c>
      <c r="I74" s="141">
        <f t="shared" si="4"/>
        <v>79.78</v>
      </c>
      <c r="J74" s="142">
        <v>9</v>
      </c>
      <c r="K74" s="143">
        <v>31</v>
      </c>
      <c r="L74" s="112">
        <f t="shared" si="3"/>
        <v>0.290322580645161</v>
      </c>
      <c r="M74" s="116">
        <f t="shared" si="5"/>
        <v>47</v>
      </c>
      <c r="N74" s="117">
        <v>184</v>
      </c>
      <c r="O74" s="118">
        <v>0.255434782608696</v>
      </c>
      <c r="P74" s="125"/>
    </row>
    <row r="75" s="87" customFormat="1" ht="21" customHeight="1" spans="1:16">
      <c r="A75" s="95">
        <v>71</v>
      </c>
      <c r="B75" s="96" t="s">
        <v>131</v>
      </c>
      <c r="C75" s="96" t="s">
        <v>132</v>
      </c>
      <c r="D75" s="97">
        <v>2017</v>
      </c>
      <c r="E75" s="133" t="s">
        <v>114</v>
      </c>
      <c r="F75" s="136">
        <v>7.7</v>
      </c>
      <c r="G75" s="137">
        <v>67.73</v>
      </c>
      <c r="H75" s="137">
        <v>4.35</v>
      </c>
      <c r="I75" s="141">
        <f t="shared" si="4"/>
        <v>79.78</v>
      </c>
      <c r="J75" s="142">
        <v>10</v>
      </c>
      <c r="K75" s="143">
        <v>31</v>
      </c>
      <c r="L75" s="112">
        <f t="shared" si="3"/>
        <v>0.32258064516129</v>
      </c>
      <c r="M75" s="116">
        <f t="shared" si="5"/>
        <v>47</v>
      </c>
      <c r="N75" s="117">
        <v>184</v>
      </c>
      <c r="O75" s="118">
        <v>0.255434782608696</v>
      </c>
      <c r="P75" s="125"/>
    </row>
    <row r="76" s="87" customFormat="1" ht="21" customHeight="1" spans="1:16">
      <c r="A76" s="95">
        <v>72</v>
      </c>
      <c r="B76" s="96" t="s">
        <v>133</v>
      </c>
      <c r="C76" s="96" t="s">
        <v>134</v>
      </c>
      <c r="D76" s="97">
        <v>2017</v>
      </c>
      <c r="E76" s="133" t="s">
        <v>114</v>
      </c>
      <c r="F76" s="136">
        <v>7.89</v>
      </c>
      <c r="G76" s="137">
        <v>67.07</v>
      </c>
      <c r="H76" s="137">
        <v>4.6</v>
      </c>
      <c r="I76" s="141">
        <f t="shared" si="4"/>
        <v>79.56</v>
      </c>
      <c r="J76" s="142">
        <v>11</v>
      </c>
      <c r="K76" s="143">
        <v>31</v>
      </c>
      <c r="L76" s="112">
        <f t="shared" si="3"/>
        <v>0.354838709677419</v>
      </c>
      <c r="M76" s="116">
        <f t="shared" si="5"/>
        <v>50</v>
      </c>
      <c r="N76" s="117">
        <v>184</v>
      </c>
      <c r="O76" s="118">
        <v>0.271739130434783</v>
      </c>
      <c r="P76" s="125"/>
    </row>
    <row r="77" s="87" customFormat="1" ht="21" customHeight="1" spans="1:16">
      <c r="A77" s="95">
        <v>73</v>
      </c>
      <c r="B77" s="96" t="s">
        <v>135</v>
      </c>
      <c r="C77" s="96" t="s">
        <v>136</v>
      </c>
      <c r="D77" s="97">
        <v>2017</v>
      </c>
      <c r="E77" s="133" t="s">
        <v>114</v>
      </c>
      <c r="F77" s="136">
        <v>7.7</v>
      </c>
      <c r="G77" s="137">
        <v>66.3</v>
      </c>
      <c r="H77" s="137">
        <v>4.65</v>
      </c>
      <c r="I77" s="141">
        <f t="shared" si="4"/>
        <v>78.65</v>
      </c>
      <c r="J77" s="142">
        <v>12</v>
      </c>
      <c r="K77" s="143">
        <v>31</v>
      </c>
      <c r="L77" s="112">
        <f t="shared" si="3"/>
        <v>0.387096774193548</v>
      </c>
      <c r="M77" s="116">
        <f t="shared" si="5"/>
        <v>64</v>
      </c>
      <c r="N77" s="117">
        <v>184</v>
      </c>
      <c r="O77" s="118">
        <v>0.347826086956522</v>
      </c>
      <c r="P77" s="125"/>
    </row>
    <row r="78" s="87" customFormat="1" ht="21" customHeight="1" spans="1:16">
      <c r="A78" s="95">
        <v>74</v>
      </c>
      <c r="B78" s="96" t="s">
        <v>137</v>
      </c>
      <c r="C78" s="96" t="s">
        <v>138</v>
      </c>
      <c r="D78" s="97">
        <v>2017</v>
      </c>
      <c r="E78" s="133" t="s">
        <v>114</v>
      </c>
      <c r="F78" s="136">
        <v>8.25</v>
      </c>
      <c r="G78" s="137">
        <v>65.67</v>
      </c>
      <c r="H78" s="137">
        <v>4.6</v>
      </c>
      <c r="I78" s="141">
        <f t="shared" si="4"/>
        <v>78.52</v>
      </c>
      <c r="J78" s="142">
        <v>13</v>
      </c>
      <c r="K78" s="143">
        <v>31</v>
      </c>
      <c r="L78" s="112">
        <f t="shared" si="3"/>
        <v>0.419354838709677</v>
      </c>
      <c r="M78" s="116">
        <f t="shared" si="5"/>
        <v>68</v>
      </c>
      <c r="N78" s="117">
        <v>184</v>
      </c>
      <c r="O78" s="118">
        <v>0.369565217391304</v>
      </c>
      <c r="P78" s="125"/>
    </row>
    <row r="79" s="87" customFormat="1" ht="21" customHeight="1" spans="1:16">
      <c r="A79" s="95">
        <v>75</v>
      </c>
      <c r="B79" s="96" t="s">
        <v>139</v>
      </c>
      <c r="C79" s="96" t="s">
        <v>140</v>
      </c>
      <c r="D79" s="97">
        <v>2017</v>
      </c>
      <c r="E79" s="133" t="s">
        <v>114</v>
      </c>
      <c r="F79" s="136">
        <v>7.5</v>
      </c>
      <c r="G79" s="137">
        <v>65.56</v>
      </c>
      <c r="H79" s="137">
        <v>4.6</v>
      </c>
      <c r="I79" s="141">
        <f t="shared" si="4"/>
        <v>77.66</v>
      </c>
      <c r="J79" s="142">
        <v>14</v>
      </c>
      <c r="K79" s="143">
        <v>31</v>
      </c>
      <c r="L79" s="112">
        <f t="shared" si="3"/>
        <v>0.451612903225806</v>
      </c>
      <c r="M79" s="116">
        <f t="shared" si="5"/>
        <v>81</v>
      </c>
      <c r="N79" s="117">
        <v>184</v>
      </c>
      <c r="O79" s="118">
        <v>0.440217391304348</v>
      </c>
      <c r="P79" s="125"/>
    </row>
    <row r="80" s="87" customFormat="1" ht="21" customHeight="1" spans="1:16">
      <c r="A80" s="95">
        <v>76</v>
      </c>
      <c r="B80" s="96" t="s">
        <v>141</v>
      </c>
      <c r="C80" s="96" t="s">
        <v>142</v>
      </c>
      <c r="D80" s="97">
        <v>2017</v>
      </c>
      <c r="E80" s="133" t="s">
        <v>114</v>
      </c>
      <c r="F80" s="136">
        <v>8</v>
      </c>
      <c r="G80" s="137">
        <v>64.92</v>
      </c>
      <c r="H80" s="137">
        <v>4.6</v>
      </c>
      <c r="I80" s="141">
        <f t="shared" si="4"/>
        <v>77.52</v>
      </c>
      <c r="J80" s="142">
        <v>15</v>
      </c>
      <c r="K80" s="143">
        <v>31</v>
      </c>
      <c r="L80" s="112">
        <f t="shared" si="3"/>
        <v>0.483870967741935</v>
      </c>
      <c r="M80" s="116">
        <f t="shared" si="5"/>
        <v>87</v>
      </c>
      <c r="N80" s="117">
        <v>184</v>
      </c>
      <c r="O80" s="118">
        <v>0.472826086956522</v>
      </c>
      <c r="P80" s="125"/>
    </row>
    <row r="81" s="87" customFormat="1" ht="21" customHeight="1" spans="1:16">
      <c r="A81" s="95">
        <v>77</v>
      </c>
      <c r="B81" s="96" t="s">
        <v>143</v>
      </c>
      <c r="C81" s="96" t="s">
        <v>144</v>
      </c>
      <c r="D81" s="97">
        <v>2017</v>
      </c>
      <c r="E81" s="133" t="s">
        <v>114</v>
      </c>
      <c r="F81" s="136">
        <v>7.25</v>
      </c>
      <c r="G81" s="137">
        <v>63.34</v>
      </c>
      <c r="H81" s="137">
        <v>4.5</v>
      </c>
      <c r="I81" s="141">
        <f t="shared" si="4"/>
        <v>75.09</v>
      </c>
      <c r="J81" s="142">
        <v>16</v>
      </c>
      <c r="K81" s="143">
        <v>31</v>
      </c>
      <c r="L81" s="112">
        <f t="shared" si="3"/>
        <v>0.516129032258065</v>
      </c>
      <c r="M81" s="116">
        <f t="shared" si="5"/>
        <v>121</v>
      </c>
      <c r="N81" s="117">
        <v>184</v>
      </c>
      <c r="O81" s="118">
        <v>0.657608695652174</v>
      </c>
      <c r="P81" s="125"/>
    </row>
    <row r="82" s="87" customFormat="1" ht="21" customHeight="1" spans="1:16">
      <c r="A82" s="95">
        <v>78</v>
      </c>
      <c r="B82" s="96" t="s">
        <v>145</v>
      </c>
      <c r="C82" s="96" t="s">
        <v>146</v>
      </c>
      <c r="D82" s="97">
        <v>2017</v>
      </c>
      <c r="E82" s="133" t="s">
        <v>114</v>
      </c>
      <c r="F82" s="136">
        <v>7.45</v>
      </c>
      <c r="G82" s="137">
        <v>63.21</v>
      </c>
      <c r="H82" s="137">
        <v>4.38</v>
      </c>
      <c r="I82" s="141">
        <f t="shared" si="4"/>
        <v>75.04</v>
      </c>
      <c r="J82" s="142">
        <v>17</v>
      </c>
      <c r="K82" s="143">
        <v>31</v>
      </c>
      <c r="L82" s="112">
        <f t="shared" si="3"/>
        <v>0.548387096774194</v>
      </c>
      <c r="M82" s="116">
        <f t="shared" si="5"/>
        <v>122</v>
      </c>
      <c r="N82" s="117">
        <v>184</v>
      </c>
      <c r="O82" s="118">
        <v>0.66304347826087</v>
      </c>
      <c r="P82" s="125"/>
    </row>
    <row r="83" s="87" customFormat="1" ht="21" customHeight="1" spans="1:16">
      <c r="A83" s="95">
        <v>79</v>
      </c>
      <c r="B83" s="96" t="s">
        <v>147</v>
      </c>
      <c r="C83" s="96" t="s">
        <v>148</v>
      </c>
      <c r="D83" s="97">
        <v>2017</v>
      </c>
      <c r="E83" s="133" t="s">
        <v>114</v>
      </c>
      <c r="F83" s="136">
        <v>7.65</v>
      </c>
      <c r="G83" s="137">
        <v>63.09</v>
      </c>
      <c r="H83" s="137">
        <v>3.97</v>
      </c>
      <c r="I83" s="141">
        <f t="shared" si="4"/>
        <v>74.71</v>
      </c>
      <c r="J83" s="142">
        <v>18</v>
      </c>
      <c r="K83" s="143">
        <v>31</v>
      </c>
      <c r="L83" s="112">
        <f t="shared" si="3"/>
        <v>0.580645161290323</v>
      </c>
      <c r="M83" s="116">
        <f t="shared" si="5"/>
        <v>124</v>
      </c>
      <c r="N83" s="117">
        <v>184</v>
      </c>
      <c r="O83" s="118">
        <v>0.673913043478261</v>
      </c>
      <c r="P83" s="125"/>
    </row>
    <row r="84" s="87" customFormat="1" ht="21" customHeight="1" spans="1:16">
      <c r="A84" s="95">
        <v>80</v>
      </c>
      <c r="B84" s="96" t="s">
        <v>149</v>
      </c>
      <c r="C84" s="96" t="s">
        <v>150</v>
      </c>
      <c r="D84" s="97">
        <v>2017</v>
      </c>
      <c r="E84" s="133" t="s">
        <v>114</v>
      </c>
      <c r="F84" s="136">
        <v>7.05</v>
      </c>
      <c r="G84" s="137">
        <v>62.69</v>
      </c>
      <c r="H84" s="137">
        <v>4.46</v>
      </c>
      <c r="I84" s="141">
        <f t="shared" si="4"/>
        <v>74.2</v>
      </c>
      <c r="J84" s="142">
        <v>19</v>
      </c>
      <c r="K84" s="143">
        <v>31</v>
      </c>
      <c r="L84" s="112">
        <f t="shared" si="3"/>
        <v>0.612903225806452</v>
      </c>
      <c r="M84" s="116">
        <f t="shared" si="5"/>
        <v>126</v>
      </c>
      <c r="N84" s="117">
        <v>184</v>
      </c>
      <c r="O84" s="118">
        <v>0.684782608695652</v>
      </c>
      <c r="P84" s="125"/>
    </row>
    <row r="85" s="87" customFormat="1" ht="21" customHeight="1" spans="1:16">
      <c r="A85" s="95">
        <v>81</v>
      </c>
      <c r="B85" s="96" t="s">
        <v>151</v>
      </c>
      <c r="C85" s="96" t="s">
        <v>152</v>
      </c>
      <c r="D85" s="97">
        <v>2017</v>
      </c>
      <c r="E85" s="133" t="s">
        <v>114</v>
      </c>
      <c r="F85" s="136">
        <v>7.4</v>
      </c>
      <c r="G85" s="137">
        <v>60.47</v>
      </c>
      <c r="H85" s="137">
        <v>4.2</v>
      </c>
      <c r="I85" s="141">
        <f t="shared" si="4"/>
        <v>72.07</v>
      </c>
      <c r="J85" s="142">
        <v>20</v>
      </c>
      <c r="K85" s="143">
        <v>31</v>
      </c>
      <c r="L85" s="112">
        <f t="shared" si="3"/>
        <v>0.645161290322581</v>
      </c>
      <c r="M85" s="116">
        <f t="shared" si="5"/>
        <v>147</v>
      </c>
      <c r="N85" s="117">
        <v>184</v>
      </c>
      <c r="O85" s="118">
        <v>0.798913043478261</v>
      </c>
      <c r="P85" s="125"/>
    </row>
    <row r="86" s="87" customFormat="1" ht="21" customHeight="1" spans="1:16">
      <c r="A86" s="95">
        <v>82</v>
      </c>
      <c r="B86" s="96" t="s">
        <v>153</v>
      </c>
      <c r="C86" s="96" t="s">
        <v>154</v>
      </c>
      <c r="D86" s="97">
        <v>2017</v>
      </c>
      <c r="E86" s="133" t="s">
        <v>114</v>
      </c>
      <c r="F86" s="136">
        <v>6.9</v>
      </c>
      <c r="G86" s="137">
        <v>61.34</v>
      </c>
      <c r="H86" s="137">
        <v>3.75</v>
      </c>
      <c r="I86" s="141">
        <f t="shared" si="4"/>
        <v>71.99</v>
      </c>
      <c r="J86" s="142">
        <v>21</v>
      </c>
      <c r="K86" s="143">
        <v>31</v>
      </c>
      <c r="L86" s="112">
        <f t="shared" si="3"/>
        <v>0.67741935483871</v>
      </c>
      <c r="M86" s="116">
        <f t="shared" si="5"/>
        <v>149</v>
      </c>
      <c r="N86" s="117">
        <v>184</v>
      </c>
      <c r="O86" s="118">
        <v>0.809782608695652</v>
      </c>
      <c r="P86" s="125"/>
    </row>
    <row r="87" s="87" customFormat="1" ht="21" customHeight="1" spans="1:16">
      <c r="A87" s="95">
        <v>83</v>
      </c>
      <c r="B87" s="96" t="s">
        <v>155</v>
      </c>
      <c r="C87" s="96" t="s">
        <v>156</v>
      </c>
      <c r="D87" s="97">
        <v>2017</v>
      </c>
      <c r="E87" s="133" t="s">
        <v>114</v>
      </c>
      <c r="F87" s="136">
        <v>7.5</v>
      </c>
      <c r="G87" s="137">
        <v>58.24</v>
      </c>
      <c r="H87" s="137">
        <v>4.3</v>
      </c>
      <c r="I87" s="141">
        <f t="shared" si="4"/>
        <v>70.04</v>
      </c>
      <c r="J87" s="142">
        <v>22</v>
      </c>
      <c r="K87" s="143">
        <v>31</v>
      </c>
      <c r="L87" s="112">
        <f t="shared" si="3"/>
        <v>0.709677419354839</v>
      </c>
      <c r="M87" s="116">
        <f t="shared" si="5"/>
        <v>157</v>
      </c>
      <c r="N87" s="117">
        <v>184</v>
      </c>
      <c r="O87" s="118">
        <v>0.853260869565217</v>
      </c>
      <c r="P87" s="125"/>
    </row>
    <row r="88" s="87" customFormat="1" ht="21" customHeight="1" spans="1:16">
      <c r="A88" s="95">
        <v>84</v>
      </c>
      <c r="B88" s="96" t="s">
        <v>157</v>
      </c>
      <c r="C88" s="96" t="s">
        <v>158</v>
      </c>
      <c r="D88" s="97">
        <v>2017</v>
      </c>
      <c r="E88" s="133" t="s">
        <v>114</v>
      </c>
      <c r="F88" s="136">
        <v>7.65</v>
      </c>
      <c r="G88" s="137">
        <v>57.28</v>
      </c>
      <c r="H88" s="137">
        <v>4.49</v>
      </c>
      <c r="I88" s="141">
        <f t="shared" si="4"/>
        <v>69.42</v>
      </c>
      <c r="J88" s="142">
        <v>23</v>
      </c>
      <c r="K88" s="143">
        <v>31</v>
      </c>
      <c r="L88" s="112">
        <f t="shared" si="3"/>
        <v>0.741935483870968</v>
      </c>
      <c r="M88" s="116">
        <f t="shared" si="5"/>
        <v>160</v>
      </c>
      <c r="N88" s="117">
        <v>184</v>
      </c>
      <c r="O88" s="118">
        <v>0.869565217391304</v>
      </c>
      <c r="P88" s="125"/>
    </row>
    <row r="89" s="87" customFormat="1" ht="21" customHeight="1" spans="1:16">
      <c r="A89" s="95">
        <v>85</v>
      </c>
      <c r="B89" s="96" t="s">
        <v>159</v>
      </c>
      <c r="C89" s="96" t="s">
        <v>160</v>
      </c>
      <c r="D89" s="97">
        <v>2017</v>
      </c>
      <c r="E89" s="133" t="s">
        <v>114</v>
      </c>
      <c r="F89" s="136">
        <v>8.1</v>
      </c>
      <c r="G89" s="137">
        <v>56.97</v>
      </c>
      <c r="H89" s="137">
        <v>4.2</v>
      </c>
      <c r="I89" s="141">
        <f t="shared" si="4"/>
        <v>69.27</v>
      </c>
      <c r="J89" s="142">
        <v>24</v>
      </c>
      <c r="K89" s="143">
        <v>31</v>
      </c>
      <c r="L89" s="112">
        <f t="shared" si="3"/>
        <v>0.774193548387097</v>
      </c>
      <c r="M89" s="116">
        <f t="shared" si="5"/>
        <v>162</v>
      </c>
      <c r="N89" s="117">
        <v>184</v>
      </c>
      <c r="O89" s="118">
        <v>0.880434782608696</v>
      </c>
      <c r="P89" s="125"/>
    </row>
    <row r="90" s="87" customFormat="1" ht="21" customHeight="1" spans="1:16">
      <c r="A90" s="95">
        <v>86</v>
      </c>
      <c r="B90" s="96" t="s">
        <v>161</v>
      </c>
      <c r="C90" s="96" t="s">
        <v>162</v>
      </c>
      <c r="D90" s="97">
        <v>2017</v>
      </c>
      <c r="E90" s="133" t="s">
        <v>114</v>
      </c>
      <c r="F90" s="136">
        <v>7.85</v>
      </c>
      <c r="G90" s="137">
        <v>56.42</v>
      </c>
      <c r="H90" s="137">
        <v>4.3</v>
      </c>
      <c r="I90" s="141">
        <f t="shared" si="4"/>
        <v>68.57</v>
      </c>
      <c r="J90" s="142">
        <v>25</v>
      </c>
      <c r="K90" s="143">
        <v>31</v>
      </c>
      <c r="L90" s="112">
        <f t="shared" si="3"/>
        <v>0.806451612903226</v>
      </c>
      <c r="M90" s="116">
        <f t="shared" si="5"/>
        <v>166</v>
      </c>
      <c r="N90" s="117">
        <v>184</v>
      </c>
      <c r="O90" s="118">
        <v>0.902173913043478</v>
      </c>
      <c r="P90" s="125"/>
    </row>
    <row r="91" s="87" customFormat="1" ht="21" customHeight="1" spans="1:16">
      <c r="A91" s="95">
        <v>87</v>
      </c>
      <c r="B91" s="96" t="s">
        <v>163</v>
      </c>
      <c r="C91" s="96" t="s">
        <v>164</v>
      </c>
      <c r="D91" s="97">
        <v>2017</v>
      </c>
      <c r="E91" s="133" t="s">
        <v>114</v>
      </c>
      <c r="F91" s="136">
        <v>6.95</v>
      </c>
      <c r="G91" s="137">
        <v>56.6</v>
      </c>
      <c r="H91" s="137">
        <v>4.02</v>
      </c>
      <c r="I91" s="141">
        <f t="shared" si="4"/>
        <v>67.57</v>
      </c>
      <c r="J91" s="142">
        <v>26</v>
      </c>
      <c r="K91" s="143">
        <v>31</v>
      </c>
      <c r="L91" s="112">
        <f t="shared" si="3"/>
        <v>0.838709677419355</v>
      </c>
      <c r="M91" s="116">
        <f t="shared" si="5"/>
        <v>170</v>
      </c>
      <c r="N91" s="117">
        <v>184</v>
      </c>
      <c r="O91" s="118">
        <v>0.923913043478261</v>
      </c>
      <c r="P91" s="125"/>
    </row>
    <row r="92" s="87" customFormat="1" ht="21" customHeight="1" spans="1:16">
      <c r="A92" s="95">
        <v>88</v>
      </c>
      <c r="B92" s="96" t="s">
        <v>165</v>
      </c>
      <c r="C92" s="96" t="s">
        <v>166</v>
      </c>
      <c r="D92" s="97">
        <v>2017</v>
      </c>
      <c r="E92" s="133" t="s">
        <v>114</v>
      </c>
      <c r="F92" s="136">
        <v>5</v>
      </c>
      <c r="G92" s="137">
        <v>58.36</v>
      </c>
      <c r="H92" s="137">
        <v>2.9</v>
      </c>
      <c r="I92" s="141">
        <f t="shared" si="4"/>
        <v>66.26</v>
      </c>
      <c r="J92" s="142">
        <v>27</v>
      </c>
      <c r="K92" s="143">
        <v>31</v>
      </c>
      <c r="L92" s="112">
        <f t="shared" si="3"/>
        <v>0.870967741935484</v>
      </c>
      <c r="M92" s="116">
        <f t="shared" si="5"/>
        <v>174</v>
      </c>
      <c r="N92" s="117">
        <v>184</v>
      </c>
      <c r="O92" s="118">
        <v>0.945652173913043</v>
      </c>
      <c r="P92" s="125"/>
    </row>
    <row r="93" s="87" customFormat="1" ht="21" customHeight="1" spans="1:16">
      <c r="A93" s="95">
        <v>89</v>
      </c>
      <c r="B93" s="96" t="s">
        <v>167</v>
      </c>
      <c r="C93" s="96" t="s">
        <v>168</v>
      </c>
      <c r="D93" s="97">
        <v>2017</v>
      </c>
      <c r="E93" s="133" t="s">
        <v>114</v>
      </c>
      <c r="F93" s="136">
        <v>6.4</v>
      </c>
      <c r="G93" s="137">
        <v>55.46</v>
      </c>
      <c r="H93" s="137">
        <v>2.56</v>
      </c>
      <c r="I93" s="141">
        <f t="shared" si="4"/>
        <v>64.42</v>
      </c>
      <c r="J93" s="142">
        <v>28</v>
      </c>
      <c r="K93" s="143">
        <v>31</v>
      </c>
      <c r="L93" s="112">
        <f t="shared" si="3"/>
        <v>0.903225806451613</v>
      </c>
      <c r="M93" s="116">
        <f t="shared" si="5"/>
        <v>178</v>
      </c>
      <c r="N93" s="117">
        <v>184</v>
      </c>
      <c r="O93" s="118">
        <v>0.967391304347826</v>
      </c>
      <c r="P93" s="125"/>
    </row>
    <row r="94" s="87" customFormat="1" ht="21" customHeight="1" spans="1:16">
      <c r="A94" s="95">
        <v>90</v>
      </c>
      <c r="B94" s="96" t="s">
        <v>169</v>
      </c>
      <c r="C94" s="96" t="s">
        <v>170</v>
      </c>
      <c r="D94" s="97">
        <v>2017</v>
      </c>
      <c r="E94" s="133" t="s">
        <v>114</v>
      </c>
      <c r="F94" s="136">
        <v>7.35</v>
      </c>
      <c r="G94" s="137">
        <v>54.14</v>
      </c>
      <c r="H94" s="137">
        <v>2.61</v>
      </c>
      <c r="I94" s="141">
        <f t="shared" si="4"/>
        <v>64.1</v>
      </c>
      <c r="J94" s="142">
        <v>29</v>
      </c>
      <c r="K94" s="143">
        <v>31</v>
      </c>
      <c r="L94" s="112">
        <f t="shared" si="3"/>
        <v>0.935483870967742</v>
      </c>
      <c r="M94" s="116">
        <f t="shared" si="5"/>
        <v>179</v>
      </c>
      <c r="N94" s="117">
        <v>184</v>
      </c>
      <c r="O94" s="118">
        <v>0.972826086956522</v>
      </c>
      <c r="P94" s="125"/>
    </row>
    <row r="95" s="87" customFormat="1" ht="21" customHeight="1" spans="1:16">
      <c r="A95" s="95">
        <v>91</v>
      </c>
      <c r="B95" s="96" t="s">
        <v>171</v>
      </c>
      <c r="C95" s="96" t="s">
        <v>172</v>
      </c>
      <c r="D95" s="97">
        <v>2017</v>
      </c>
      <c r="E95" s="133" t="s">
        <v>114</v>
      </c>
      <c r="F95" s="136">
        <v>6.6</v>
      </c>
      <c r="G95" s="137">
        <v>49.35</v>
      </c>
      <c r="H95" s="137">
        <v>2.2</v>
      </c>
      <c r="I95" s="141">
        <f t="shared" si="4"/>
        <v>58.15</v>
      </c>
      <c r="J95" s="142">
        <v>30</v>
      </c>
      <c r="K95" s="143">
        <v>31</v>
      </c>
      <c r="L95" s="112">
        <f t="shared" si="3"/>
        <v>0.967741935483871</v>
      </c>
      <c r="M95" s="116">
        <f t="shared" si="5"/>
        <v>182</v>
      </c>
      <c r="N95" s="117">
        <v>184</v>
      </c>
      <c r="O95" s="118">
        <v>0.989130434782609</v>
      </c>
      <c r="P95" s="125"/>
    </row>
    <row r="96" s="87" customFormat="1" ht="21" customHeight="1" spans="1:16">
      <c r="A96" s="95">
        <v>92</v>
      </c>
      <c r="B96" s="96" t="s">
        <v>173</v>
      </c>
      <c r="C96" s="96" t="s">
        <v>174</v>
      </c>
      <c r="D96" s="97">
        <v>2017</v>
      </c>
      <c r="E96" s="133" t="s">
        <v>114</v>
      </c>
      <c r="F96" s="136">
        <v>7.44</v>
      </c>
      <c r="G96" s="137">
        <v>39.08</v>
      </c>
      <c r="H96" s="137">
        <v>2.23</v>
      </c>
      <c r="I96" s="141">
        <f t="shared" si="4"/>
        <v>48.75</v>
      </c>
      <c r="J96" s="142">
        <v>31</v>
      </c>
      <c r="K96" s="143">
        <v>31</v>
      </c>
      <c r="L96" s="112">
        <f t="shared" si="3"/>
        <v>1</v>
      </c>
      <c r="M96" s="116">
        <f t="shared" si="5"/>
        <v>183</v>
      </c>
      <c r="N96" s="117">
        <v>184</v>
      </c>
      <c r="O96" s="118">
        <v>0.994565217391304</v>
      </c>
      <c r="P96" s="149"/>
    </row>
    <row r="97" s="87" customFormat="1" ht="21" customHeight="1" spans="1:16">
      <c r="A97" s="95">
        <v>93</v>
      </c>
      <c r="B97" s="126">
        <v>2017010987</v>
      </c>
      <c r="C97" s="127" t="s">
        <v>175</v>
      </c>
      <c r="D97" s="126">
        <v>2017</v>
      </c>
      <c r="E97" s="101" t="s">
        <v>176</v>
      </c>
      <c r="F97" s="103">
        <v>9.1</v>
      </c>
      <c r="G97" s="103">
        <v>69.67</v>
      </c>
      <c r="H97" s="103">
        <v>4.5</v>
      </c>
      <c r="I97" s="109">
        <v>83.27</v>
      </c>
      <c r="J97" s="111">
        <v>1</v>
      </c>
      <c r="K97" s="111">
        <v>31</v>
      </c>
      <c r="L97" s="112">
        <v>0.0323</v>
      </c>
      <c r="M97" s="116">
        <f t="shared" si="5"/>
        <v>6</v>
      </c>
      <c r="N97" s="117">
        <v>184</v>
      </c>
      <c r="O97" s="118">
        <v>0.0326086956521739</v>
      </c>
      <c r="P97" s="125"/>
    </row>
    <row r="98" s="87" customFormat="1" ht="21" customHeight="1" spans="1:16">
      <c r="A98" s="95">
        <v>94</v>
      </c>
      <c r="B98" s="126">
        <v>2017011000</v>
      </c>
      <c r="C98" s="127" t="s">
        <v>177</v>
      </c>
      <c r="D98" s="126">
        <v>2017</v>
      </c>
      <c r="E98" s="101" t="s">
        <v>176</v>
      </c>
      <c r="F98" s="103">
        <v>9.65</v>
      </c>
      <c r="G98" s="103">
        <v>67.33</v>
      </c>
      <c r="H98" s="103">
        <v>6</v>
      </c>
      <c r="I98" s="109">
        <v>82.98</v>
      </c>
      <c r="J98" s="111">
        <v>2</v>
      </c>
      <c r="K98" s="111">
        <v>31</v>
      </c>
      <c r="L98" s="112">
        <v>0.0645</v>
      </c>
      <c r="M98" s="116">
        <f t="shared" si="5"/>
        <v>7</v>
      </c>
      <c r="N98" s="117">
        <v>184</v>
      </c>
      <c r="O98" s="118">
        <v>0.0380434782608696</v>
      </c>
      <c r="P98" s="125"/>
    </row>
    <row r="99" s="87" customFormat="1" ht="21" customHeight="1" spans="1:16">
      <c r="A99" s="95">
        <v>95</v>
      </c>
      <c r="B99" s="126">
        <v>2017011007</v>
      </c>
      <c r="C99" s="127" t="s">
        <v>178</v>
      </c>
      <c r="D99" s="126">
        <v>2017</v>
      </c>
      <c r="E99" s="101" t="s">
        <v>176</v>
      </c>
      <c r="F99" s="103">
        <v>9.85</v>
      </c>
      <c r="G99" s="103">
        <v>67.76</v>
      </c>
      <c r="H99" s="103">
        <v>4.4</v>
      </c>
      <c r="I99" s="109">
        <v>82.01</v>
      </c>
      <c r="J99" s="111">
        <v>3</v>
      </c>
      <c r="K99" s="111">
        <v>31</v>
      </c>
      <c r="L99" s="112">
        <v>0.0968</v>
      </c>
      <c r="M99" s="116">
        <f t="shared" si="5"/>
        <v>15</v>
      </c>
      <c r="N99" s="117">
        <v>184</v>
      </c>
      <c r="O99" s="118">
        <v>0.0815217391304348</v>
      </c>
      <c r="P99" s="125"/>
    </row>
    <row r="100" s="87" customFormat="1" ht="21" customHeight="1" spans="1:16">
      <c r="A100" s="95">
        <v>96</v>
      </c>
      <c r="B100" s="126">
        <v>2017011005</v>
      </c>
      <c r="C100" s="127" t="s">
        <v>179</v>
      </c>
      <c r="D100" s="126">
        <v>2017</v>
      </c>
      <c r="E100" s="101" t="s">
        <v>176</v>
      </c>
      <c r="F100" s="103">
        <v>9.16</v>
      </c>
      <c r="G100" s="103">
        <v>67.41</v>
      </c>
      <c r="H100" s="103">
        <v>4.7</v>
      </c>
      <c r="I100" s="109">
        <v>81.27</v>
      </c>
      <c r="J100" s="111">
        <v>4</v>
      </c>
      <c r="K100" s="111">
        <v>31</v>
      </c>
      <c r="L100" s="112">
        <v>0.129</v>
      </c>
      <c r="M100" s="116">
        <f t="shared" si="5"/>
        <v>27</v>
      </c>
      <c r="N100" s="117">
        <v>184</v>
      </c>
      <c r="O100" s="118">
        <v>0.146739130434783</v>
      </c>
      <c r="P100" s="125"/>
    </row>
    <row r="101" s="87" customFormat="1" ht="21" customHeight="1" spans="1:16">
      <c r="A101" s="95">
        <v>97</v>
      </c>
      <c r="B101" s="126">
        <v>2017011011</v>
      </c>
      <c r="C101" s="127" t="s">
        <v>180</v>
      </c>
      <c r="D101" s="126">
        <v>2017</v>
      </c>
      <c r="E101" s="101" t="s">
        <v>176</v>
      </c>
      <c r="F101" s="103">
        <v>9.3</v>
      </c>
      <c r="G101" s="103">
        <v>67.02</v>
      </c>
      <c r="H101" s="103">
        <v>4.7</v>
      </c>
      <c r="I101" s="109">
        <v>81.02</v>
      </c>
      <c r="J101" s="111">
        <v>5</v>
      </c>
      <c r="K101" s="111">
        <v>31</v>
      </c>
      <c r="L101" s="112">
        <v>0.1613</v>
      </c>
      <c r="M101" s="116">
        <f t="shared" si="5"/>
        <v>30</v>
      </c>
      <c r="N101" s="117">
        <v>184</v>
      </c>
      <c r="O101" s="118">
        <v>0.16304347826087</v>
      </c>
      <c r="P101" s="125"/>
    </row>
    <row r="102" s="87" customFormat="1" ht="21" customHeight="1" spans="1:16">
      <c r="A102" s="95">
        <v>98</v>
      </c>
      <c r="B102" s="126">
        <v>2017011012</v>
      </c>
      <c r="C102" s="127" t="s">
        <v>181</v>
      </c>
      <c r="D102" s="126">
        <v>2017</v>
      </c>
      <c r="E102" s="101" t="s">
        <v>176</v>
      </c>
      <c r="F102" s="103">
        <v>8.49</v>
      </c>
      <c r="G102" s="103">
        <v>67.04</v>
      </c>
      <c r="H102" s="103">
        <v>4.5</v>
      </c>
      <c r="I102" s="109">
        <v>80.03</v>
      </c>
      <c r="J102" s="111">
        <v>6</v>
      </c>
      <c r="K102" s="111">
        <v>31</v>
      </c>
      <c r="L102" s="112">
        <v>0.1935</v>
      </c>
      <c r="M102" s="116">
        <f t="shared" si="5"/>
        <v>44</v>
      </c>
      <c r="N102" s="117">
        <v>184</v>
      </c>
      <c r="O102" s="118">
        <v>0.239130434782609</v>
      </c>
      <c r="P102" s="125"/>
    </row>
    <row r="103" s="87" customFormat="1" ht="21" customHeight="1" spans="1:16">
      <c r="A103" s="95">
        <v>99</v>
      </c>
      <c r="B103" s="126">
        <v>2017010989</v>
      </c>
      <c r="C103" s="127" t="s">
        <v>182</v>
      </c>
      <c r="D103" s="126">
        <v>2017</v>
      </c>
      <c r="E103" s="101" t="s">
        <v>176</v>
      </c>
      <c r="F103" s="103">
        <v>8.95</v>
      </c>
      <c r="G103" s="103">
        <v>65.44</v>
      </c>
      <c r="H103" s="103">
        <v>4.6</v>
      </c>
      <c r="I103" s="109">
        <v>78.99</v>
      </c>
      <c r="J103" s="111">
        <v>7</v>
      </c>
      <c r="K103" s="111">
        <v>31</v>
      </c>
      <c r="L103" s="112">
        <v>0.2258</v>
      </c>
      <c r="M103" s="116">
        <f t="shared" si="5"/>
        <v>59</v>
      </c>
      <c r="N103" s="117">
        <v>184</v>
      </c>
      <c r="O103" s="118">
        <v>0.320652173913043</v>
      </c>
      <c r="P103" s="125"/>
    </row>
    <row r="104" s="87" customFormat="1" ht="21" customHeight="1" spans="1:16">
      <c r="A104" s="95">
        <v>100</v>
      </c>
      <c r="B104" s="126">
        <v>2017011014</v>
      </c>
      <c r="C104" s="127" t="s">
        <v>183</v>
      </c>
      <c r="D104" s="126">
        <v>2017</v>
      </c>
      <c r="E104" s="101" t="s">
        <v>176</v>
      </c>
      <c r="F104" s="103">
        <v>8.45</v>
      </c>
      <c r="G104" s="103">
        <v>65.48</v>
      </c>
      <c r="H104" s="103">
        <v>4.8</v>
      </c>
      <c r="I104" s="109">
        <v>78.73</v>
      </c>
      <c r="J104" s="111">
        <v>8</v>
      </c>
      <c r="K104" s="111">
        <v>31</v>
      </c>
      <c r="L104" s="112">
        <v>0.2581</v>
      </c>
      <c r="M104" s="116">
        <f t="shared" si="5"/>
        <v>61</v>
      </c>
      <c r="N104" s="117">
        <v>184</v>
      </c>
      <c r="O104" s="118">
        <v>0.331521739130435</v>
      </c>
      <c r="P104" s="125"/>
    </row>
    <row r="105" s="87" customFormat="1" ht="21" customHeight="1" spans="1:16">
      <c r="A105" s="95">
        <v>101</v>
      </c>
      <c r="B105" s="126">
        <v>2017011009</v>
      </c>
      <c r="C105" s="127" t="s">
        <v>184</v>
      </c>
      <c r="D105" s="126">
        <v>2017</v>
      </c>
      <c r="E105" s="101" t="s">
        <v>176</v>
      </c>
      <c r="F105" s="103">
        <v>7.4</v>
      </c>
      <c r="G105" s="103">
        <v>66.95</v>
      </c>
      <c r="H105" s="103">
        <v>4.2</v>
      </c>
      <c r="I105" s="109">
        <v>78.55</v>
      </c>
      <c r="J105" s="111">
        <v>9</v>
      </c>
      <c r="K105" s="111">
        <v>31</v>
      </c>
      <c r="L105" s="112">
        <v>0.2903</v>
      </c>
      <c r="M105" s="116">
        <f t="shared" si="5"/>
        <v>66</v>
      </c>
      <c r="N105" s="117">
        <v>184</v>
      </c>
      <c r="O105" s="118">
        <v>0.358695652173913</v>
      </c>
      <c r="P105" s="125"/>
    </row>
    <row r="106" s="87" customFormat="1" ht="21" customHeight="1" spans="1:16">
      <c r="A106" s="95">
        <v>102</v>
      </c>
      <c r="B106" s="126">
        <v>2017010999</v>
      </c>
      <c r="C106" s="127" t="s">
        <v>185</v>
      </c>
      <c r="D106" s="126">
        <v>2017</v>
      </c>
      <c r="E106" s="101" t="s">
        <v>176</v>
      </c>
      <c r="F106" s="103">
        <v>8.4</v>
      </c>
      <c r="G106" s="103">
        <v>64.44</v>
      </c>
      <c r="H106" s="103">
        <v>5.4</v>
      </c>
      <c r="I106" s="109">
        <v>78.24</v>
      </c>
      <c r="J106" s="111">
        <v>10</v>
      </c>
      <c r="K106" s="111">
        <v>31</v>
      </c>
      <c r="L106" s="112">
        <v>0.3226</v>
      </c>
      <c r="M106" s="116">
        <f t="shared" si="5"/>
        <v>72</v>
      </c>
      <c r="N106" s="117">
        <v>184</v>
      </c>
      <c r="O106" s="118">
        <v>0.391304347826087</v>
      </c>
      <c r="P106" s="125"/>
    </row>
    <row r="107" s="87" customFormat="1" ht="21" customHeight="1" spans="1:16">
      <c r="A107" s="95">
        <v>103</v>
      </c>
      <c r="B107" s="126">
        <v>2017011006</v>
      </c>
      <c r="C107" s="127" t="s">
        <v>186</v>
      </c>
      <c r="D107" s="126">
        <v>2017</v>
      </c>
      <c r="E107" s="101" t="s">
        <v>176</v>
      </c>
      <c r="F107" s="103">
        <v>8</v>
      </c>
      <c r="G107" s="103">
        <v>65.02</v>
      </c>
      <c r="H107" s="103">
        <v>4.7</v>
      </c>
      <c r="I107" s="109">
        <v>77.72</v>
      </c>
      <c r="J107" s="111">
        <v>12</v>
      </c>
      <c r="K107" s="111">
        <v>31</v>
      </c>
      <c r="L107" s="112">
        <v>0.3871</v>
      </c>
      <c r="M107" s="116">
        <f t="shared" si="5"/>
        <v>79</v>
      </c>
      <c r="N107" s="117">
        <v>184</v>
      </c>
      <c r="O107" s="118">
        <v>0.429347826086957</v>
      </c>
      <c r="P107" s="125"/>
    </row>
    <row r="108" s="87" customFormat="1" ht="21" customHeight="1" spans="1:16">
      <c r="A108" s="95">
        <v>104</v>
      </c>
      <c r="B108" s="126">
        <v>2017011001</v>
      </c>
      <c r="C108" s="127" t="s">
        <v>187</v>
      </c>
      <c r="D108" s="126">
        <v>2017</v>
      </c>
      <c r="E108" s="101" t="s">
        <v>176</v>
      </c>
      <c r="F108" s="103">
        <v>9.95</v>
      </c>
      <c r="G108" s="103">
        <v>63.05</v>
      </c>
      <c r="H108" s="103">
        <v>4.6</v>
      </c>
      <c r="I108" s="109">
        <v>77.6</v>
      </c>
      <c r="J108" s="111">
        <v>13</v>
      </c>
      <c r="K108" s="111">
        <v>31</v>
      </c>
      <c r="L108" s="112">
        <v>0.4194</v>
      </c>
      <c r="M108" s="116">
        <f t="shared" si="5"/>
        <v>84</v>
      </c>
      <c r="N108" s="117">
        <v>184</v>
      </c>
      <c r="O108" s="118">
        <v>0.456521739130435</v>
      </c>
      <c r="P108" s="125"/>
    </row>
    <row r="109" s="87" customFormat="1" ht="21" customHeight="1" spans="1:16">
      <c r="A109" s="95">
        <v>105</v>
      </c>
      <c r="B109" s="126">
        <v>2017010988</v>
      </c>
      <c r="C109" s="127" t="s">
        <v>188</v>
      </c>
      <c r="D109" s="126">
        <v>2017</v>
      </c>
      <c r="E109" s="101" t="s">
        <v>176</v>
      </c>
      <c r="F109" s="103">
        <v>8.95</v>
      </c>
      <c r="G109" s="103">
        <v>64.02</v>
      </c>
      <c r="H109" s="103">
        <v>4.6</v>
      </c>
      <c r="I109" s="109">
        <v>77.57</v>
      </c>
      <c r="J109" s="111">
        <v>14</v>
      </c>
      <c r="K109" s="111">
        <v>31</v>
      </c>
      <c r="L109" s="112">
        <v>0.4516</v>
      </c>
      <c r="M109" s="116">
        <f t="shared" si="5"/>
        <v>85</v>
      </c>
      <c r="N109" s="117">
        <v>184</v>
      </c>
      <c r="O109" s="118">
        <v>0.46195652173913</v>
      </c>
      <c r="P109" s="125"/>
    </row>
    <row r="110" s="87" customFormat="1" ht="21" customHeight="1" spans="1:16">
      <c r="A110" s="95">
        <v>106</v>
      </c>
      <c r="B110" s="126">
        <v>2017010990</v>
      </c>
      <c r="C110" s="127" t="s">
        <v>189</v>
      </c>
      <c r="D110" s="126">
        <v>2017</v>
      </c>
      <c r="E110" s="101" t="s">
        <v>176</v>
      </c>
      <c r="F110" s="103">
        <v>7.75</v>
      </c>
      <c r="G110" s="103">
        <v>65.03</v>
      </c>
      <c r="H110" s="103">
        <v>4.6</v>
      </c>
      <c r="I110" s="109">
        <v>77.38</v>
      </c>
      <c r="J110" s="111">
        <v>11</v>
      </c>
      <c r="K110" s="111">
        <v>31</v>
      </c>
      <c r="L110" s="112">
        <v>0.3548</v>
      </c>
      <c r="M110" s="116">
        <f t="shared" si="5"/>
        <v>89</v>
      </c>
      <c r="N110" s="117">
        <v>184</v>
      </c>
      <c r="O110" s="118">
        <v>0.483695652173913</v>
      </c>
      <c r="P110" s="125"/>
    </row>
    <row r="111" s="87" customFormat="1" ht="21" customHeight="1" spans="1:16">
      <c r="A111" s="95">
        <v>107</v>
      </c>
      <c r="B111" s="126">
        <v>2017010997</v>
      </c>
      <c r="C111" s="127" t="s">
        <v>190</v>
      </c>
      <c r="D111" s="126">
        <v>2017</v>
      </c>
      <c r="E111" s="101" t="s">
        <v>176</v>
      </c>
      <c r="F111" s="103">
        <v>8.2</v>
      </c>
      <c r="G111" s="103">
        <v>63.98</v>
      </c>
      <c r="H111" s="103">
        <v>5.2</v>
      </c>
      <c r="I111" s="109">
        <v>77.38</v>
      </c>
      <c r="J111" s="111">
        <v>15</v>
      </c>
      <c r="K111" s="111">
        <v>31</v>
      </c>
      <c r="L111" s="112">
        <v>0.4839</v>
      </c>
      <c r="M111" s="116">
        <f t="shared" si="5"/>
        <v>89</v>
      </c>
      <c r="N111" s="117">
        <v>184</v>
      </c>
      <c r="O111" s="118">
        <v>0.483695652173913</v>
      </c>
      <c r="P111" s="125"/>
    </row>
    <row r="112" s="87" customFormat="1" ht="21" customHeight="1" spans="1:16">
      <c r="A112" s="95">
        <v>108</v>
      </c>
      <c r="B112" s="126">
        <v>2017011003</v>
      </c>
      <c r="C112" s="127" t="s">
        <v>191</v>
      </c>
      <c r="D112" s="126">
        <v>2017</v>
      </c>
      <c r="E112" s="101" t="s">
        <v>176</v>
      </c>
      <c r="F112" s="103">
        <v>10</v>
      </c>
      <c r="G112" s="103">
        <v>63.38</v>
      </c>
      <c r="H112" s="103">
        <v>4</v>
      </c>
      <c r="I112" s="109">
        <v>77.38</v>
      </c>
      <c r="J112" s="111">
        <v>16</v>
      </c>
      <c r="K112" s="111">
        <v>31</v>
      </c>
      <c r="L112" s="112">
        <v>0.5161</v>
      </c>
      <c r="M112" s="116">
        <f t="shared" si="5"/>
        <v>89</v>
      </c>
      <c r="N112" s="117">
        <v>184</v>
      </c>
      <c r="O112" s="118">
        <v>0.483695652173913</v>
      </c>
      <c r="P112" s="125"/>
    </row>
    <row r="113" s="87" customFormat="1" ht="21" customHeight="1" spans="1:16">
      <c r="A113" s="95">
        <v>109</v>
      </c>
      <c r="B113" s="126">
        <v>2017010637</v>
      </c>
      <c r="C113" s="127" t="s">
        <v>192</v>
      </c>
      <c r="D113" s="126">
        <v>2017</v>
      </c>
      <c r="E113" s="101" t="s">
        <v>176</v>
      </c>
      <c r="F113" s="103">
        <v>8.59</v>
      </c>
      <c r="G113" s="103">
        <v>65.8</v>
      </c>
      <c r="H113" s="103">
        <v>2.9</v>
      </c>
      <c r="I113" s="109">
        <v>77.29</v>
      </c>
      <c r="J113" s="111">
        <v>17</v>
      </c>
      <c r="K113" s="111">
        <v>31</v>
      </c>
      <c r="L113" s="112">
        <v>0.5484</v>
      </c>
      <c r="M113" s="116">
        <f t="shared" si="5"/>
        <v>93</v>
      </c>
      <c r="N113" s="117">
        <v>184</v>
      </c>
      <c r="O113" s="118">
        <v>0.505434782608696</v>
      </c>
      <c r="P113" s="125"/>
    </row>
    <row r="114" s="87" customFormat="1" ht="21" customHeight="1" spans="1:16">
      <c r="A114" s="95">
        <v>110</v>
      </c>
      <c r="B114" s="126">
        <v>2017011002</v>
      </c>
      <c r="C114" s="127" t="s">
        <v>193</v>
      </c>
      <c r="D114" s="126">
        <v>2017</v>
      </c>
      <c r="E114" s="101" t="s">
        <v>176</v>
      </c>
      <c r="F114" s="103">
        <v>9.35</v>
      </c>
      <c r="G114" s="103">
        <v>62.89</v>
      </c>
      <c r="H114" s="103">
        <v>4.6</v>
      </c>
      <c r="I114" s="109">
        <v>76.84</v>
      </c>
      <c r="J114" s="111">
        <v>19</v>
      </c>
      <c r="K114" s="111">
        <v>31</v>
      </c>
      <c r="L114" s="112">
        <v>0.6129</v>
      </c>
      <c r="M114" s="116">
        <f t="shared" si="5"/>
        <v>98</v>
      </c>
      <c r="N114" s="117">
        <v>184</v>
      </c>
      <c r="O114" s="118">
        <v>0.532608695652174</v>
      </c>
      <c r="P114" s="125"/>
    </row>
    <row r="115" s="87" customFormat="1" ht="21" customHeight="1" spans="1:16">
      <c r="A115" s="95">
        <v>111</v>
      </c>
      <c r="B115" s="128">
        <v>2017011008</v>
      </c>
      <c r="C115" s="129" t="s">
        <v>194</v>
      </c>
      <c r="D115" s="128">
        <v>2017</v>
      </c>
      <c r="E115" s="138" t="s">
        <v>176</v>
      </c>
      <c r="F115" s="107">
        <v>8.5</v>
      </c>
      <c r="G115" s="107">
        <v>63.44</v>
      </c>
      <c r="H115" s="107">
        <v>4.7</v>
      </c>
      <c r="I115" s="114">
        <v>76.64</v>
      </c>
      <c r="J115" s="144">
        <v>18</v>
      </c>
      <c r="K115" s="144">
        <v>31</v>
      </c>
      <c r="L115" s="112">
        <v>0.5806</v>
      </c>
      <c r="M115" s="116">
        <f t="shared" si="5"/>
        <v>102</v>
      </c>
      <c r="N115" s="117">
        <v>184</v>
      </c>
      <c r="O115" s="118">
        <v>0.554347826086957</v>
      </c>
      <c r="P115" s="125"/>
    </row>
    <row r="116" s="87" customFormat="1" ht="21" customHeight="1" spans="1:16">
      <c r="A116" s="95">
        <v>112</v>
      </c>
      <c r="B116" s="128">
        <v>2017010995</v>
      </c>
      <c r="C116" s="129" t="s">
        <v>195</v>
      </c>
      <c r="D116" s="128">
        <v>2017</v>
      </c>
      <c r="E116" s="138" t="s">
        <v>176</v>
      </c>
      <c r="F116" s="107">
        <v>7.55</v>
      </c>
      <c r="G116" s="107">
        <v>63.74</v>
      </c>
      <c r="H116" s="107">
        <v>4.6</v>
      </c>
      <c r="I116" s="114">
        <v>75.89</v>
      </c>
      <c r="J116" s="144">
        <v>20</v>
      </c>
      <c r="K116" s="144">
        <v>31</v>
      </c>
      <c r="L116" s="112">
        <v>0.6452</v>
      </c>
      <c r="M116" s="116">
        <f t="shared" si="5"/>
        <v>113</v>
      </c>
      <c r="N116" s="117">
        <v>184</v>
      </c>
      <c r="O116" s="118">
        <v>0.614130434782609</v>
      </c>
      <c r="P116" s="125"/>
    </row>
    <row r="117" s="87" customFormat="1" ht="21" customHeight="1" spans="1:16">
      <c r="A117" s="95">
        <v>113</v>
      </c>
      <c r="B117" s="128">
        <v>2017010986</v>
      </c>
      <c r="C117" s="129" t="s">
        <v>196</v>
      </c>
      <c r="D117" s="128">
        <v>2017</v>
      </c>
      <c r="E117" s="138" t="s">
        <v>176</v>
      </c>
      <c r="F117" s="107">
        <v>9.14</v>
      </c>
      <c r="G117" s="107">
        <v>62.17</v>
      </c>
      <c r="H117" s="107">
        <v>4.4</v>
      </c>
      <c r="I117" s="114">
        <v>75.71</v>
      </c>
      <c r="J117" s="144">
        <v>21</v>
      </c>
      <c r="K117" s="144">
        <v>31</v>
      </c>
      <c r="L117" s="145">
        <v>0.6774</v>
      </c>
      <c r="M117" s="116">
        <f t="shared" si="5"/>
        <v>117</v>
      </c>
      <c r="N117" s="117">
        <v>184</v>
      </c>
      <c r="O117" s="118">
        <v>0.635869565217391</v>
      </c>
      <c r="P117" s="125"/>
    </row>
    <row r="118" s="87" customFormat="1" ht="21" customHeight="1" spans="1:16">
      <c r="A118" s="95">
        <v>114</v>
      </c>
      <c r="B118" s="128">
        <v>2017010998</v>
      </c>
      <c r="C118" s="129" t="s">
        <v>197</v>
      </c>
      <c r="D118" s="128">
        <v>2017</v>
      </c>
      <c r="E118" s="138" t="s">
        <v>176</v>
      </c>
      <c r="F118" s="107">
        <v>7.6</v>
      </c>
      <c r="G118" s="107">
        <v>62.01</v>
      </c>
      <c r="H118" s="107">
        <v>5.3</v>
      </c>
      <c r="I118" s="114">
        <v>74.91</v>
      </c>
      <c r="J118" s="144">
        <v>22</v>
      </c>
      <c r="K118" s="144">
        <v>31</v>
      </c>
      <c r="L118" s="145">
        <v>0.7097</v>
      </c>
      <c r="M118" s="116">
        <f t="shared" si="5"/>
        <v>123</v>
      </c>
      <c r="N118" s="117">
        <v>184</v>
      </c>
      <c r="O118" s="118">
        <v>0.668478260869565</v>
      </c>
      <c r="P118" s="125"/>
    </row>
    <row r="119" s="87" customFormat="1" ht="21" customHeight="1" spans="1:16">
      <c r="A119" s="95">
        <v>115</v>
      </c>
      <c r="B119" s="128">
        <v>2017010402</v>
      </c>
      <c r="C119" s="129" t="s">
        <v>198</v>
      </c>
      <c r="D119" s="128">
        <v>2017</v>
      </c>
      <c r="E119" s="138" t="s">
        <v>176</v>
      </c>
      <c r="F119" s="107">
        <v>7.54</v>
      </c>
      <c r="G119" s="107">
        <v>61.92</v>
      </c>
      <c r="H119" s="107">
        <v>4.7</v>
      </c>
      <c r="I119" s="114">
        <v>74.16</v>
      </c>
      <c r="J119" s="144">
        <v>23</v>
      </c>
      <c r="K119" s="144">
        <v>31</v>
      </c>
      <c r="L119" s="145">
        <v>0.7419</v>
      </c>
      <c r="M119" s="116">
        <f t="shared" si="5"/>
        <v>127</v>
      </c>
      <c r="N119" s="117">
        <v>184</v>
      </c>
      <c r="O119" s="118">
        <v>0.690217391304348</v>
      </c>
      <c r="P119" s="125"/>
    </row>
    <row r="120" s="87" customFormat="1" ht="21" customHeight="1" spans="1:16">
      <c r="A120" s="95">
        <v>116</v>
      </c>
      <c r="B120" s="128">
        <v>2017010985</v>
      </c>
      <c r="C120" s="129" t="s">
        <v>199</v>
      </c>
      <c r="D120" s="128">
        <v>2017</v>
      </c>
      <c r="E120" s="138" t="s">
        <v>176</v>
      </c>
      <c r="F120" s="107">
        <v>8.19</v>
      </c>
      <c r="G120" s="107">
        <v>61.38</v>
      </c>
      <c r="H120" s="107">
        <v>4.5</v>
      </c>
      <c r="I120" s="114">
        <v>74.07</v>
      </c>
      <c r="J120" s="144">
        <v>24</v>
      </c>
      <c r="K120" s="144">
        <v>31</v>
      </c>
      <c r="L120" s="145">
        <v>0.7742</v>
      </c>
      <c r="M120" s="116">
        <f t="shared" si="5"/>
        <v>129</v>
      </c>
      <c r="N120" s="117">
        <v>184</v>
      </c>
      <c r="O120" s="118">
        <v>0.701086956521739</v>
      </c>
      <c r="P120" s="125"/>
    </row>
    <row r="121" s="87" customFormat="1" ht="21" customHeight="1" spans="1:16">
      <c r="A121" s="95">
        <v>117</v>
      </c>
      <c r="B121" s="128">
        <v>2017011010</v>
      </c>
      <c r="C121" s="129" t="s">
        <v>200</v>
      </c>
      <c r="D121" s="128">
        <v>2017</v>
      </c>
      <c r="E121" s="138" t="s">
        <v>176</v>
      </c>
      <c r="F121" s="107">
        <v>8.34</v>
      </c>
      <c r="G121" s="107">
        <v>60.33</v>
      </c>
      <c r="H121" s="107">
        <v>4.7</v>
      </c>
      <c r="I121" s="114">
        <v>73.37</v>
      </c>
      <c r="J121" s="144">
        <v>25</v>
      </c>
      <c r="K121" s="144">
        <v>31</v>
      </c>
      <c r="L121" s="145">
        <v>0.8065</v>
      </c>
      <c r="M121" s="116">
        <f t="shared" si="5"/>
        <v>139</v>
      </c>
      <c r="N121" s="117">
        <v>184</v>
      </c>
      <c r="O121" s="118">
        <v>0.755434782608696</v>
      </c>
      <c r="P121" s="125"/>
    </row>
    <row r="122" s="87" customFormat="1" ht="21" customHeight="1" spans="1:16">
      <c r="A122" s="95">
        <v>118</v>
      </c>
      <c r="B122" s="128">
        <v>2017010994</v>
      </c>
      <c r="C122" s="129" t="s">
        <v>201</v>
      </c>
      <c r="D122" s="128">
        <v>2017</v>
      </c>
      <c r="E122" s="138" t="s">
        <v>176</v>
      </c>
      <c r="F122" s="107">
        <v>8</v>
      </c>
      <c r="G122" s="107">
        <v>58.88</v>
      </c>
      <c r="H122" s="107">
        <v>4.6</v>
      </c>
      <c r="I122" s="114">
        <v>71.48</v>
      </c>
      <c r="J122" s="144">
        <v>26</v>
      </c>
      <c r="K122" s="144">
        <v>31</v>
      </c>
      <c r="L122" s="145">
        <v>0.8387</v>
      </c>
      <c r="M122" s="116">
        <f t="shared" si="5"/>
        <v>152</v>
      </c>
      <c r="N122" s="117">
        <v>184</v>
      </c>
      <c r="O122" s="118">
        <v>0.826086956521739</v>
      </c>
      <c r="P122" s="125"/>
    </row>
    <row r="123" s="87" customFormat="1" ht="21" customHeight="1" spans="1:16">
      <c r="A123" s="95">
        <v>119</v>
      </c>
      <c r="B123" s="128">
        <v>2017010993</v>
      </c>
      <c r="C123" s="129" t="s">
        <v>202</v>
      </c>
      <c r="D123" s="128">
        <v>2017</v>
      </c>
      <c r="E123" s="138" t="s">
        <v>176</v>
      </c>
      <c r="F123" s="107">
        <v>7.95</v>
      </c>
      <c r="G123" s="107">
        <v>58.07</v>
      </c>
      <c r="H123" s="107">
        <v>4.4</v>
      </c>
      <c r="I123" s="114">
        <v>70.42</v>
      </c>
      <c r="J123" s="144">
        <v>27</v>
      </c>
      <c r="K123" s="144">
        <v>31</v>
      </c>
      <c r="L123" s="145">
        <v>0.871</v>
      </c>
      <c r="M123" s="116">
        <f t="shared" si="5"/>
        <v>156</v>
      </c>
      <c r="N123" s="117">
        <v>184</v>
      </c>
      <c r="O123" s="118">
        <v>0.847826086956522</v>
      </c>
      <c r="P123" s="125"/>
    </row>
    <row r="124" s="87" customFormat="1" ht="21" customHeight="1" spans="1:16">
      <c r="A124" s="95">
        <v>120</v>
      </c>
      <c r="B124" s="128">
        <v>2017011004</v>
      </c>
      <c r="C124" s="129" t="s">
        <v>203</v>
      </c>
      <c r="D124" s="128">
        <v>2017</v>
      </c>
      <c r="E124" s="138" t="s">
        <v>176</v>
      </c>
      <c r="F124" s="107">
        <v>7.95</v>
      </c>
      <c r="G124" s="107">
        <v>57.12</v>
      </c>
      <c r="H124" s="107">
        <v>4.7</v>
      </c>
      <c r="I124" s="114">
        <v>69.77</v>
      </c>
      <c r="J124" s="144">
        <v>28</v>
      </c>
      <c r="K124" s="144">
        <v>31</v>
      </c>
      <c r="L124" s="145">
        <v>0.9032</v>
      </c>
      <c r="M124" s="116">
        <f t="shared" si="5"/>
        <v>158</v>
      </c>
      <c r="N124" s="117">
        <v>184</v>
      </c>
      <c r="O124" s="118">
        <v>0.858695652173913</v>
      </c>
      <c r="P124" s="125"/>
    </row>
    <row r="125" s="87" customFormat="1" ht="21" customHeight="1" spans="1:16">
      <c r="A125" s="95">
        <v>121</v>
      </c>
      <c r="B125" s="128">
        <v>2017010992</v>
      </c>
      <c r="C125" s="129" t="s">
        <v>204</v>
      </c>
      <c r="D125" s="128">
        <v>2017</v>
      </c>
      <c r="E125" s="138" t="s">
        <v>176</v>
      </c>
      <c r="F125" s="107">
        <v>7.69</v>
      </c>
      <c r="G125" s="107">
        <v>55.77</v>
      </c>
      <c r="H125" s="107">
        <v>4.1</v>
      </c>
      <c r="I125" s="114">
        <v>67.56</v>
      </c>
      <c r="J125" s="144">
        <v>29</v>
      </c>
      <c r="K125" s="144">
        <v>31</v>
      </c>
      <c r="L125" s="145">
        <v>0.9355</v>
      </c>
      <c r="M125" s="116">
        <f t="shared" si="5"/>
        <v>171</v>
      </c>
      <c r="N125" s="117">
        <v>184</v>
      </c>
      <c r="O125" s="118">
        <v>0.929347826086957</v>
      </c>
      <c r="P125" s="125"/>
    </row>
    <row r="126" s="87" customFormat="1" ht="21" customHeight="1" spans="1:16">
      <c r="A126" s="95">
        <v>122</v>
      </c>
      <c r="B126" s="128">
        <v>2017010991</v>
      </c>
      <c r="C126" s="129" t="s">
        <v>205</v>
      </c>
      <c r="D126" s="128">
        <v>2017</v>
      </c>
      <c r="E126" s="138" t="s">
        <v>176</v>
      </c>
      <c r="F126" s="107">
        <v>6.4</v>
      </c>
      <c r="G126" s="107">
        <v>54.61</v>
      </c>
      <c r="H126" s="107">
        <v>2.3</v>
      </c>
      <c r="I126" s="114">
        <v>63.31</v>
      </c>
      <c r="J126" s="144">
        <v>30</v>
      </c>
      <c r="K126" s="144">
        <v>31</v>
      </c>
      <c r="L126" s="145">
        <v>0.9677</v>
      </c>
      <c r="M126" s="116">
        <f t="shared" si="5"/>
        <v>181</v>
      </c>
      <c r="N126" s="117">
        <v>184</v>
      </c>
      <c r="O126" s="118">
        <v>0.983695652173913</v>
      </c>
      <c r="P126" s="125"/>
    </row>
    <row r="127" s="87" customFormat="1" ht="21" customHeight="1" spans="1:16">
      <c r="A127" s="95">
        <v>123</v>
      </c>
      <c r="B127" s="130">
        <v>2017011013</v>
      </c>
      <c r="C127" s="131" t="s">
        <v>206</v>
      </c>
      <c r="D127" s="130">
        <v>2017</v>
      </c>
      <c r="E127" s="139" t="s">
        <v>176</v>
      </c>
      <c r="F127" s="140">
        <v>7.55</v>
      </c>
      <c r="G127" s="140">
        <v>36.58</v>
      </c>
      <c r="H127" s="140">
        <v>2.7</v>
      </c>
      <c r="I127" s="146">
        <v>46.83</v>
      </c>
      <c r="J127" s="147">
        <v>31</v>
      </c>
      <c r="K127" s="147">
        <v>31</v>
      </c>
      <c r="L127" s="145">
        <v>1</v>
      </c>
      <c r="M127" s="116">
        <f t="shared" si="5"/>
        <v>184</v>
      </c>
      <c r="N127" s="117">
        <v>184</v>
      </c>
      <c r="O127" s="118">
        <v>1</v>
      </c>
      <c r="P127" s="149"/>
    </row>
    <row r="128" s="87" customFormat="1" ht="21" customHeight="1" spans="1:16">
      <c r="A128" s="95">
        <v>124</v>
      </c>
      <c r="B128" s="132" t="s">
        <v>207</v>
      </c>
      <c r="C128" s="127" t="s">
        <v>208</v>
      </c>
      <c r="D128" s="126">
        <v>2017</v>
      </c>
      <c r="E128" s="101" t="s">
        <v>209</v>
      </c>
      <c r="F128" s="103">
        <v>10</v>
      </c>
      <c r="G128" s="103">
        <v>70.37</v>
      </c>
      <c r="H128" s="103">
        <v>4.8</v>
      </c>
      <c r="I128" s="109">
        <f t="shared" ref="I128:I158" si="6">SUM(F128:H128)</f>
        <v>85.17</v>
      </c>
      <c r="J128" s="111">
        <v>1</v>
      </c>
      <c r="K128" s="111">
        <v>31</v>
      </c>
      <c r="L128" s="148">
        <f t="shared" ref="L128:L157" si="7">IFERROR(J128/K128,"")</f>
        <v>0.032258064516129</v>
      </c>
      <c r="M128" s="116">
        <f t="shared" si="5"/>
        <v>1</v>
      </c>
      <c r="N128" s="117">
        <v>184</v>
      </c>
      <c r="O128" s="118">
        <v>0.00543478260869565</v>
      </c>
      <c r="P128" s="125"/>
    </row>
    <row r="129" s="87" customFormat="1" ht="21" customHeight="1" spans="1:16">
      <c r="A129" s="95">
        <v>125</v>
      </c>
      <c r="B129" s="132" t="s">
        <v>210</v>
      </c>
      <c r="C129" s="150" t="s">
        <v>211</v>
      </c>
      <c r="D129" s="126">
        <v>2017</v>
      </c>
      <c r="E129" s="101" t="s">
        <v>209</v>
      </c>
      <c r="F129" s="105">
        <v>9.89</v>
      </c>
      <c r="G129" s="105">
        <v>70.35</v>
      </c>
      <c r="H129" s="105">
        <v>4.6</v>
      </c>
      <c r="I129" s="109">
        <f t="shared" si="6"/>
        <v>84.84</v>
      </c>
      <c r="J129" s="111">
        <v>2</v>
      </c>
      <c r="K129" s="111">
        <v>31</v>
      </c>
      <c r="L129" s="164">
        <f t="shared" si="7"/>
        <v>0.0645161290322581</v>
      </c>
      <c r="M129" s="116">
        <f t="shared" si="5"/>
        <v>2</v>
      </c>
      <c r="N129" s="117">
        <v>184</v>
      </c>
      <c r="O129" s="118">
        <v>0.0108695652173913</v>
      </c>
      <c r="P129" s="125"/>
    </row>
    <row r="130" s="87" customFormat="1" ht="21" customHeight="1" spans="1:16">
      <c r="A130" s="95">
        <v>126</v>
      </c>
      <c r="B130" s="132" t="s">
        <v>212</v>
      </c>
      <c r="C130" s="150" t="s">
        <v>213</v>
      </c>
      <c r="D130" s="126">
        <v>2017</v>
      </c>
      <c r="E130" s="101" t="s">
        <v>209</v>
      </c>
      <c r="F130" s="105">
        <v>9.3</v>
      </c>
      <c r="G130" s="105">
        <v>68.07</v>
      </c>
      <c r="H130" s="105">
        <v>4.4</v>
      </c>
      <c r="I130" s="109">
        <f t="shared" si="6"/>
        <v>81.77</v>
      </c>
      <c r="J130" s="111">
        <v>3</v>
      </c>
      <c r="K130" s="111">
        <v>31</v>
      </c>
      <c r="L130" s="164">
        <f t="shared" si="7"/>
        <v>0.0967741935483871</v>
      </c>
      <c r="M130" s="116">
        <f t="shared" si="5"/>
        <v>20</v>
      </c>
      <c r="N130" s="117">
        <v>184</v>
      </c>
      <c r="O130" s="118">
        <v>0.108695652173913</v>
      </c>
      <c r="P130" s="125"/>
    </row>
    <row r="131" s="87" customFormat="1" ht="21" customHeight="1" spans="1:16">
      <c r="A131" s="95">
        <v>127</v>
      </c>
      <c r="B131" s="132" t="s">
        <v>214</v>
      </c>
      <c r="C131" s="150" t="s">
        <v>215</v>
      </c>
      <c r="D131" s="126">
        <v>2017</v>
      </c>
      <c r="E131" s="101" t="s">
        <v>209</v>
      </c>
      <c r="F131" s="105">
        <v>9.7</v>
      </c>
      <c r="G131" s="105">
        <v>67.01</v>
      </c>
      <c r="H131" s="105">
        <v>4.6</v>
      </c>
      <c r="I131" s="109">
        <f t="shared" si="6"/>
        <v>81.31</v>
      </c>
      <c r="J131" s="111">
        <v>4</v>
      </c>
      <c r="K131" s="111">
        <v>31</v>
      </c>
      <c r="L131" s="164">
        <f t="shared" si="7"/>
        <v>0.129032258064516</v>
      </c>
      <c r="M131" s="116">
        <f t="shared" si="5"/>
        <v>25</v>
      </c>
      <c r="N131" s="117">
        <v>184</v>
      </c>
      <c r="O131" s="118">
        <v>0.135869565217391</v>
      </c>
      <c r="P131" s="125"/>
    </row>
    <row r="132" s="87" customFormat="1" ht="21" customHeight="1" spans="1:16">
      <c r="A132" s="95">
        <v>128</v>
      </c>
      <c r="B132" s="132" t="s">
        <v>216</v>
      </c>
      <c r="C132" s="150" t="s">
        <v>217</v>
      </c>
      <c r="D132" s="126">
        <v>2017</v>
      </c>
      <c r="E132" s="101" t="s">
        <v>209</v>
      </c>
      <c r="F132" s="105">
        <v>9.83</v>
      </c>
      <c r="G132" s="105">
        <v>67.07</v>
      </c>
      <c r="H132" s="105">
        <v>4.4</v>
      </c>
      <c r="I132" s="109">
        <f t="shared" si="6"/>
        <v>81.3</v>
      </c>
      <c r="J132" s="111">
        <v>5</v>
      </c>
      <c r="K132" s="111">
        <v>31</v>
      </c>
      <c r="L132" s="164">
        <f t="shared" si="7"/>
        <v>0.161290322580645</v>
      </c>
      <c r="M132" s="116">
        <f t="shared" si="5"/>
        <v>26</v>
      </c>
      <c r="N132" s="117">
        <v>184</v>
      </c>
      <c r="O132" s="118">
        <v>0.141304347826087</v>
      </c>
      <c r="P132" s="125"/>
    </row>
    <row r="133" s="87" customFormat="1" ht="21" customHeight="1" spans="1:16">
      <c r="A133" s="95">
        <v>129</v>
      </c>
      <c r="B133" s="132" t="s">
        <v>218</v>
      </c>
      <c r="C133" s="127" t="s">
        <v>219</v>
      </c>
      <c r="D133" s="126">
        <v>2017</v>
      </c>
      <c r="E133" s="101" t="s">
        <v>209</v>
      </c>
      <c r="F133" s="103">
        <v>7.65</v>
      </c>
      <c r="G133" s="103">
        <v>69.16</v>
      </c>
      <c r="H133" s="103">
        <v>4.4</v>
      </c>
      <c r="I133" s="109">
        <f t="shared" si="6"/>
        <v>81.21</v>
      </c>
      <c r="J133" s="111">
        <v>6</v>
      </c>
      <c r="K133" s="111">
        <v>31</v>
      </c>
      <c r="L133" s="164">
        <f t="shared" si="7"/>
        <v>0.193548387096774</v>
      </c>
      <c r="M133" s="116">
        <f t="shared" si="5"/>
        <v>28</v>
      </c>
      <c r="N133" s="117">
        <v>184</v>
      </c>
      <c r="O133" s="118">
        <v>0.152173913043478</v>
      </c>
      <c r="P133" s="125"/>
    </row>
    <row r="134" s="87" customFormat="1" ht="21" customHeight="1" spans="1:16">
      <c r="A134" s="95">
        <v>130</v>
      </c>
      <c r="B134" s="132" t="s">
        <v>220</v>
      </c>
      <c r="C134" s="150" t="s">
        <v>221</v>
      </c>
      <c r="D134" s="126">
        <v>2017</v>
      </c>
      <c r="E134" s="101" t="s">
        <v>209</v>
      </c>
      <c r="F134" s="105">
        <v>7.7</v>
      </c>
      <c r="G134" s="105">
        <v>67.93</v>
      </c>
      <c r="H134" s="105">
        <v>4.6</v>
      </c>
      <c r="I134" s="109">
        <f t="shared" si="6"/>
        <v>80.23</v>
      </c>
      <c r="J134" s="111">
        <v>7</v>
      </c>
      <c r="K134" s="111">
        <v>31</v>
      </c>
      <c r="L134" s="164">
        <f t="shared" si="7"/>
        <v>0.225806451612903</v>
      </c>
      <c r="M134" s="116">
        <f t="shared" ref="M134:M188" si="8">RANK(I134,$I$5:$I$188,0)</f>
        <v>41</v>
      </c>
      <c r="N134" s="117">
        <v>184</v>
      </c>
      <c r="O134" s="118">
        <v>0.222826086956522</v>
      </c>
      <c r="P134" s="125"/>
    </row>
    <row r="135" s="87" customFormat="1" ht="21" customHeight="1" spans="1:16">
      <c r="A135" s="95">
        <v>131</v>
      </c>
      <c r="B135" s="132" t="s">
        <v>222</v>
      </c>
      <c r="C135" s="127" t="s">
        <v>223</v>
      </c>
      <c r="D135" s="126">
        <v>2017</v>
      </c>
      <c r="E135" s="101" t="s">
        <v>209</v>
      </c>
      <c r="F135" s="103">
        <v>8.3</v>
      </c>
      <c r="G135" s="103">
        <v>67.26</v>
      </c>
      <c r="H135" s="103">
        <v>4.4</v>
      </c>
      <c r="I135" s="109">
        <f t="shared" si="6"/>
        <v>79.96</v>
      </c>
      <c r="J135" s="111">
        <v>8</v>
      </c>
      <c r="K135" s="111">
        <v>31</v>
      </c>
      <c r="L135" s="164">
        <f t="shared" si="7"/>
        <v>0.258064516129032</v>
      </c>
      <c r="M135" s="116">
        <f t="shared" si="8"/>
        <v>45</v>
      </c>
      <c r="N135" s="117">
        <v>184</v>
      </c>
      <c r="O135" s="118">
        <v>0.244565217391304</v>
      </c>
      <c r="P135" s="125"/>
    </row>
    <row r="136" s="87" customFormat="1" ht="21" customHeight="1" spans="1:16">
      <c r="A136" s="95">
        <v>132</v>
      </c>
      <c r="B136" s="132" t="s">
        <v>224</v>
      </c>
      <c r="C136" s="127" t="s">
        <v>225</v>
      </c>
      <c r="D136" s="126">
        <v>2017</v>
      </c>
      <c r="E136" s="101" t="s">
        <v>209</v>
      </c>
      <c r="F136" s="103">
        <v>8.75</v>
      </c>
      <c r="G136" s="103">
        <v>66.08</v>
      </c>
      <c r="H136" s="103">
        <v>4.5</v>
      </c>
      <c r="I136" s="109">
        <f t="shared" si="6"/>
        <v>79.33</v>
      </c>
      <c r="J136" s="111">
        <v>9</v>
      </c>
      <c r="K136" s="111">
        <v>31</v>
      </c>
      <c r="L136" s="164">
        <f t="shared" si="7"/>
        <v>0.290322580645161</v>
      </c>
      <c r="M136" s="116">
        <f t="shared" si="8"/>
        <v>54</v>
      </c>
      <c r="N136" s="117">
        <v>184</v>
      </c>
      <c r="O136" s="118">
        <v>0.293478260869565</v>
      </c>
      <c r="P136" s="125"/>
    </row>
    <row r="137" s="87" customFormat="1" ht="21" customHeight="1" spans="1:16">
      <c r="A137" s="95">
        <v>133</v>
      </c>
      <c r="B137" s="132" t="s">
        <v>226</v>
      </c>
      <c r="C137" s="127" t="s">
        <v>227</v>
      </c>
      <c r="D137" s="126">
        <v>2017</v>
      </c>
      <c r="E137" s="101" t="s">
        <v>209</v>
      </c>
      <c r="F137" s="103">
        <v>7.85</v>
      </c>
      <c r="G137" s="103">
        <v>66.47</v>
      </c>
      <c r="H137" s="103">
        <v>4.3</v>
      </c>
      <c r="I137" s="109">
        <f t="shared" si="6"/>
        <v>78.62</v>
      </c>
      <c r="J137" s="111">
        <v>10</v>
      </c>
      <c r="K137" s="111">
        <v>31</v>
      </c>
      <c r="L137" s="164">
        <f t="shared" si="7"/>
        <v>0.32258064516129</v>
      </c>
      <c r="M137" s="116">
        <f t="shared" si="8"/>
        <v>65</v>
      </c>
      <c r="N137" s="117">
        <v>184</v>
      </c>
      <c r="O137" s="118">
        <v>0.353260869565217</v>
      </c>
      <c r="P137" s="125"/>
    </row>
    <row r="138" s="87" customFormat="1" ht="21" customHeight="1" spans="1:16">
      <c r="A138" s="95">
        <v>134</v>
      </c>
      <c r="B138" s="132" t="s">
        <v>228</v>
      </c>
      <c r="C138" s="129" t="s">
        <v>229</v>
      </c>
      <c r="D138" s="126">
        <v>2017</v>
      </c>
      <c r="E138" s="101" t="s">
        <v>209</v>
      </c>
      <c r="F138" s="107">
        <v>7.75</v>
      </c>
      <c r="G138" s="107">
        <v>65.97</v>
      </c>
      <c r="H138" s="107">
        <v>4.4</v>
      </c>
      <c r="I138" s="109">
        <f t="shared" si="6"/>
        <v>78.12</v>
      </c>
      <c r="J138" s="111">
        <v>11</v>
      </c>
      <c r="K138" s="111">
        <v>31</v>
      </c>
      <c r="L138" s="164">
        <f t="shared" si="7"/>
        <v>0.354838709677419</v>
      </c>
      <c r="M138" s="116">
        <f t="shared" si="8"/>
        <v>75</v>
      </c>
      <c r="N138" s="117">
        <v>184</v>
      </c>
      <c r="O138" s="118">
        <v>0.407608695652174</v>
      </c>
      <c r="P138" s="125"/>
    </row>
    <row r="139" s="87" customFormat="1" ht="21" customHeight="1" spans="1:16">
      <c r="A139" s="95">
        <v>135</v>
      </c>
      <c r="B139" s="132" t="s">
        <v>230</v>
      </c>
      <c r="C139" s="127" t="s">
        <v>231</v>
      </c>
      <c r="D139" s="126">
        <v>2017</v>
      </c>
      <c r="E139" s="101" t="s">
        <v>209</v>
      </c>
      <c r="F139" s="103">
        <v>8.14</v>
      </c>
      <c r="G139" s="103">
        <v>65.11</v>
      </c>
      <c r="H139" s="103">
        <v>4.5</v>
      </c>
      <c r="I139" s="109">
        <f t="shared" si="6"/>
        <v>77.75</v>
      </c>
      <c r="J139" s="111">
        <v>12</v>
      </c>
      <c r="K139" s="111">
        <v>31</v>
      </c>
      <c r="L139" s="164">
        <f t="shared" si="7"/>
        <v>0.387096774193548</v>
      </c>
      <c r="M139" s="116">
        <f t="shared" si="8"/>
        <v>78</v>
      </c>
      <c r="N139" s="117">
        <v>184</v>
      </c>
      <c r="O139" s="118">
        <v>0.423913043478261</v>
      </c>
      <c r="P139" s="125"/>
    </row>
    <row r="140" s="87" customFormat="1" ht="21" customHeight="1" spans="1:16">
      <c r="A140" s="95">
        <v>136</v>
      </c>
      <c r="B140" s="151">
        <v>2017014050</v>
      </c>
      <c r="C140" s="150" t="s">
        <v>232</v>
      </c>
      <c r="D140" s="126">
        <v>2017</v>
      </c>
      <c r="E140" s="101" t="s">
        <v>209</v>
      </c>
      <c r="F140" s="105">
        <v>7.25</v>
      </c>
      <c r="G140" s="105">
        <v>65.41</v>
      </c>
      <c r="H140" s="105">
        <v>4.1</v>
      </c>
      <c r="I140" s="109">
        <f t="shared" si="6"/>
        <v>76.76</v>
      </c>
      <c r="J140" s="111">
        <v>13</v>
      </c>
      <c r="K140" s="111">
        <v>31</v>
      </c>
      <c r="L140" s="164">
        <f t="shared" si="7"/>
        <v>0.419354838709677</v>
      </c>
      <c r="M140" s="116">
        <f t="shared" si="8"/>
        <v>100</v>
      </c>
      <c r="N140" s="117">
        <v>184</v>
      </c>
      <c r="O140" s="118">
        <v>0.543478260869565</v>
      </c>
      <c r="P140" s="125"/>
    </row>
    <row r="141" s="87" customFormat="1" ht="21" customHeight="1" spans="1:16">
      <c r="A141" s="95">
        <v>137</v>
      </c>
      <c r="B141" s="132" t="s">
        <v>233</v>
      </c>
      <c r="C141" s="150" t="s">
        <v>234</v>
      </c>
      <c r="D141" s="126">
        <v>2017</v>
      </c>
      <c r="E141" s="101" t="s">
        <v>209</v>
      </c>
      <c r="F141" s="105">
        <v>7.7</v>
      </c>
      <c r="G141" s="105">
        <v>64.02</v>
      </c>
      <c r="H141" s="105">
        <v>4.8</v>
      </c>
      <c r="I141" s="109">
        <f t="shared" si="6"/>
        <v>76.52</v>
      </c>
      <c r="J141" s="111">
        <v>14</v>
      </c>
      <c r="K141" s="111">
        <v>31</v>
      </c>
      <c r="L141" s="164">
        <f t="shared" si="7"/>
        <v>0.451612903225806</v>
      </c>
      <c r="M141" s="116">
        <f t="shared" si="8"/>
        <v>104</v>
      </c>
      <c r="N141" s="117">
        <v>184</v>
      </c>
      <c r="O141" s="118">
        <v>0.565217391304348</v>
      </c>
      <c r="P141" s="125"/>
    </row>
    <row r="142" s="87" customFormat="1" ht="21" customHeight="1" spans="1:16">
      <c r="A142" s="95">
        <v>138</v>
      </c>
      <c r="B142" s="132" t="s">
        <v>235</v>
      </c>
      <c r="C142" s="127" t="s">
        <v>236</v>
      </c>
      <c r="D142" s="126">
        <v>2017</v>
      </c>
      <c r="E142" s="101" t="s">
        <v>209</v>
      </c>
      <c r="F142" s="103">
        <v>7.97</v>
      </c>
      <c r="G142" s="103">
        <v>64.95</v>
      </c>
      <c r="H142" s="103">
        <v>3.2</v>
      </c>
      <c r="I142" s="109">
        <f t="shared" si="6"/>
        <v>76.12</v>
      </c>
      <c r="J142" s="111">
        <v>15</v>
      </c>
      <c r="K142" s="111">
        <v>31</v>
      </c>
      <c r="L142" s="164">
        <f t="shared" si="7"/>
        <v>0.483870967741935</v>
      </c>
      <c r="M142" s="116">
        <f t="shared" si="8"/>
        <v>109</v>
      </c>
      <c r="N142" s="117">
        <v>184</v>
      </c>
      <c r="O142" s="118">
        <v>0.592391304347826</v>
      </c>
      <c r="P142" s="125"/>
    </row>
    <row r="143" s="87" customFormat="1" ht="21" customHeight="1" spans="1:16">
      <c r="A143" s="95">
        <v>139</v>
      </c>
      <c r="B143" s="151">
        <v>2016011010</v>
      </c>
      <c r="C143" s="150" t="s">
        <v>237</v>
      </c>
      <c r="D143" s="126">
        <v>2017</v>
      </c>
      <c r="E143" s="101" t="s">
        <v>209</v>
      </c>
      <c r="F143" s="105">
        <v>7</v>
      </c>
      <c r="G143" s="105">
        <v>65.19</v>
      </c>
      <c r="H143" s="105">
        <v>3.8</v>
      </c>
      <c r="I143" s="109">
        <f t="shared" si="6"/>
        <v>75.99</v>
      </c>
      <c r="J143" s="111">
        <v>16</v>
      </c>
      <c r="K143" s="111">
        <v>31</v>
      </c>
      <c r="L143" s="164">
        <f t="shared" si="7"/>
        <v>0.516129032258065</v>
      </c>
      <c r="M143" s="116">
        <f t="shared" si="8"/>
        <v>110</v>
      </c>
      <c r="N143" s="117">
        <v>184</v>
      </c>
      <c r="O143" s="118">
        <v>0.597826086956522</v>
      </c>
      <c r="P143" s="125"/>
    </row>
    <row r="144" s="87" customFormat="1" ht="21" customHeight="1" spans="1:16">
      <c r="A144" s="95">
        <v>140</v>
      </c>
      <c r="B144" s="132" t="s">
        <v>238</v>
      </c>
      <c r="C144" s="150" t="s">
        <v>239</v>
      </c>
      <c r="D144" s="126">
        <v>2017</v>
      </c>
      <c r="E144" s="101" t="s">
        <v>209</v>
      </c>
      <c r="F144" s="105">
        <v>7.9</v>
      </c>
      <c r="G144" s="105">
        <v>63.68</v>
      </c>
      <c r="H144" s="105">
        <v>4.2</v>
      </c>
      <c r="I144" s="109">
        <f t="shared" si="6"/>
        <v>75.78</v>
      </c>
      <c r="J144" s="111">
        <v>17</v>
      </c>
      <c r="K144" s="111">
        <v>31</v>
      </c>
      <c r="L144" s="164">
        <f t="shared" si="7"/>
        <v>0.548387096774194</v>
      </c>
      <c r="M144" s="116">
        <f t="shared" si="8"/>
        <v>114</v>
      </c>
      <c r="N144" s="117">
        <v>184</v>
      </c>
      <c r="O144" s="118">
        <v>0.619565217391304</v>
      </c>
      <c r="P144" s="125"/>
    </row>
    <row r="145" s="87" customFormat="1" ht="21" customHeight="1" spans="1:16">
      <c r="A145" s="95">
        <v>141</v>
      </c>
      <c r="B145" s="132" t="s">
        <v>240</v>
      </c>
      <c r="C145" s="127" t="s">
        <v>241</v>
      </c>
      <c r="D145" s="126">
        <v>2017</v>
      </c>
      <c r="E145" s="101" t="s">
        <v>209</v>
      </c>
      <c r="F145" s="103">
        <v>8.75</v>
      </c>
      <c r="G145" s="103">
        <v>62.09</v>
      </c>
      <c r="H145" s="103">
        <v>4.9</v>
      </c>
      <c r="I145" s="109">
        <f t="shared" si="6"/>
        <v>75.74</v>
      </c>
      <c r="J145" s="111">
        <v>18</v>
      </c>
      <c r="K145" s="111">
        <v>31</v>
      </c>
      <c r="L145" s="164">
        <f t="shared" si="7"/>
        <v>0.580645161290323</v>
      </c>
      <c r="M145" s="116">
        <f t="shared" si="8"/>
        <v>115</v>
      </c>
      <c r="N145" s="117">
        <v>184</v>
      </c>
      <c r="O145" s="118">
        <v>0.625</v>
      </c>
      <c r="P145" s="125"/>
    </row>
    <row r="146" s="87" customFormat="1" ht="21" customHeight="1" spans="1:16">
      <c r="A146" s="95">
        <v>142</v>
      </c>
      <c r="B146" s="132" t="s">
        <v>242</v>
      </c>
      <c r="C146" s="127" t="s">
        <v>243</v>
      </c>
      <c r="D146" s="126">
        <v>2017</v>
      </c>
      <c r="E146" s="101" t="s">
        <v>209</v>
      </c>
      <c r="F146" s="103">
        <v>8</v>
      </c>
      <c r="G146" s="103">
        <v>61.67</v>
      </c>
      <c r="H146" s="103">
        <v>4.7</v>
      </c>
      <c r="I146" s="109">
        <f t="shared" si="6"/>
        <v>74.37</v>
      </c>
      <c r="J146" s="111">
        <v>19</v>
      </c>
      <c r="K146" s="111">
        <v>31</v>
      </c>
      <c r="L146" s="164">
        <f t="shared" si="7"/>
        <v>0.612903225806452</v>
      </c>
      <c r="M146" s="116">
        <f t="shared" si="8"/>
        <v>125</v>
      </c>
      <c r="N146" s="117">
        <v>184</v>
      </c>
      <c r="O146" s="118">
        <v>0.679347826086957</v>
      </c>
      <c r="P146" s="125"/>
    </row>
    <row r="147" s="87" customFormat="1" ht="21" customHeight="1" spans="1:16">
      <c r="A147" s="95">
        <v>143</v>
      </c>
      <c r="B147" s="132" t="s">
        <v>244</v>
      </c>
      <c r="C147" s="150" t="s">
        <v>245</v>
      </c>
      <c r="D147" s="126">
        <v>2017</v>
      </c>
      <c r="E147" s="101" t="s">
        <v>209</v>
      </c>
      <c r="F147" s="105">
        <v>8.3</v>
      </c>
      <c r="G147" s="105">
        <v>61.19</v>
      </c>
      <c r="H147" s="105">
        <v>4.5</v>
      </c>
      <c r="I147" s="109">
        <f t="shared" si="6"/>
        <v>73.99</v>
      </c>
      <c r="J147" s="111">
        <v>20</v>
      </c>
      <c r="K147" s="111">
        <v>31</v>
      </c>
      <c r="L147" s="164">
        <f t="shared" si="7"/>
        <v>0.645161290322581</v>
      </c>
      <c r="M147" s="116">
        <f t="shared" si="8"/>
        <v>130</v>
      </c>
      <c r="N147" s="117">
        <v>184</v>
      </c>
      <c r="O147" s="118">
        <v>0.706521739130435</v>
      </c>
      <c r="P147" s="125"/>
    </row>
    <row r="148" s="87" customFormat="1" ht="21" customHeight="1" spans="1:16">
      <c r="A148" s="95">
        <v>144</v>
      </c>
      <c r="B148" s="132" t="s">
        <v>246</v>
      </c>
      <c r="C148" s="127" t="s">
        <v>247</v>
      </c>
      <c r="D148" s="126">
        <v>2017</v>
      </c>
      <c r="E148" s="101" t="s">
        <v>209</v>
      </c>
      <c r="F148" s="103">
        <v>7.95</v>
      </c>
      <c r="G148" s="103">
        <v>61.64</v>
      </c>
      <c r="H148" s="103">
        <v>4.1</v>
      </c>
      <c r="I148" s="109">
        <f t="shared" si="6"/>
        <v>73.69</v>
      </c>
      <c r="J148" s="111">
        <v>21</v>
      </c>
      <c r="K148" s="111">
        <v>31</v>
      </c>
      <c r="L148" s="164">
        <f t="shared" si="7"/>
        <v>0.67741935483871</v>
      </c>
      <c r="M148" s="116">
        <f t="shared" si="8"/>
        <v>132</v>
      </c>
      <c r="N148" s="117">
        <v>184</v>
      </c>
      <c r="O148" s="118">
        <v>0.717391304347826</v>
      </c>
      <c r="P148" s="125"/>
    </row>
    <row r="149" s="87" customFormat="1" ht="21" customHeight="1" spans="1:16">
      <c r="A149" s="95">
        <v>145</v>
      </c>
      <c r="B149" s="151">
        <v>2017010760</v>
      </c>
      <c r="C149" s="150" t="s">
        <v>248</v>
      </c>
      <c r="D149" s="126">
        <v>2017</v>
      </c>
      <c r="E149" s="101" t="s">
        <v>209</v>
      </c>
      <c r="F149" s="105">
        <v>7.35</v>
      </c>
      <c r="G149" s="105">
        <v>61.77</v>
      </c>
      <c r="H149" s="105">
        <v>4.3</v>
      </c>
      <c r="I149" s="109">
        <f t="shared" si="6"/>
        <v>73.42</v>
      </c>
      <c r="J149" s="111">
        <v>22</v>
      </c>
      <c r="K149" s="111">
        <v>31</v>
      </c>
      <c r="L149" s="164">
        <f t="shared" si="7"/>
        <v>0.709677419354839</v>
      </c>
      <c r="M149" s="116">
        <f t="shared" si="8"/>
        <v>137</v>
      </c>
      <c r="N149" s="117">
        <v>184</v>
      </c>
      <c r="O149" s="118">
        <v>0.744565217391304</v>
      </c>
      <c r="P149" s="125"/>
    </row>
    <row r="150" s="87" customFormat="1" ht="21" customHeight="1" spans="1:16">
      <c r="A150" s="95">
        <v>146</v>
      </c>
      <c r="B150" s="132" t="s">
        <v>249</v>
      </c>
      <c r="C150" s="150" t="s">
        <v>250</v>
      </c>
      <c r="D150" s="126">
        <v>2017</v>
      </c>
      <c r="E150" s="101" t="s">
        <v>209</v>
      </c>
      <c r="F150" s="105">
        <v>8.15</v>
      </c>
      <c r="G150" s="105">
        <v>59.63</v>
      </c>
      <c r="H150" s="105">
        <v>4.3</v>
      </c>
      <c r="I150" s="109">
        <f t="shared" si="6"/>
        <v>72.08</v>
      </c>
      <c r="J150" s="111">
        <v>23</v>
      </c>
      <c r="K150" s="111">
        <v>31</v>
      </c>
      <c r="L150" s="164">
        <f t="shared" si="7"/>
        <v>0.741935483870968</v>
      </c>
      <c r="M150" s="116">
        <f t="shared" si="8"/>
        <v>146</v>
      </c>
      <c r="N150" s="117">
        <v>184</v>
      </c>
      <c r="O150" s="118">
        <v>0.793478260869565</v>
      </c>
      <c r="P150" s="125"/>
    </row>
    <row r="151" s="87" customFormat="1" ht="21" customHeight="1" spans="1:16">
      <c r="A151" s="95">
        <v>147</v>
      </c>
      <c r="B151" s="132" t="s">
        <v>251</v>
      </c>
      <c r="C151" s="127" t="s">
        <v>252</v>
      </c>
      <c r="D151" s="126">
        <v>2017</v>
      </c>
      <c r="E151" s="101" t="s">
        <v>209</v>
      </c>
      <c r="F151" s="103">
        <v>6.95</v>
      </c>
      <c r="G151" s="103">
        <v>59.68</v>
      </c>
      <c r="H151" s="103">
        <v>4.3</v>
      </c>
      <c r="I151" s="109">
        <f t="shared" si="6"/>
        <v>70.93</v>
      </c>
      <c r="J151" s="111">
        <v>24</v>
      </c>
      <c r="K151" s="111">
        <v>31</v>
      </c>
      <c r="L151" s="164">
        <f t="shared" si="7"/>
        <v>0.774193548387097</v>
      </c>
      <c r="M151" s="116">
        <f t="shared" si="8"/>
        <v>153</v>
      </c>
      <c r="N151" s="117">
        <v>184</v>
      </c>
      <c r="O151" s="118">
        <v>0.831521739130435</v>
      </c>
      <c r="P151" s="125"/>
    </row>
    <row r="152" s="87" customFormat="1" ht="21" customHeight="1" spans="1:16">
      <c r="A152" s="95">
        <v>148</v>
      </c>
      <c r="B152" s="132" t="s">
        <v>253</v>
      </c>
      <c r="C152" s="127" t="s">
        <v>254</v>
      </c>
      <c r="D152" s="126">
        <v>2017</v>
      </c>
      <c r="E152" s="101" t="s">
        <v>209</v>
      </c>
      <c r="F152" s="103">
        <v>8.35</v>
      </c>
      <c r="G152" s="103">
        <v>58.4</v>
      </c>
      <c r="H152" s="103">
        <v>4.1</v>
      </c>
      <c r="I152" s="109">
        <f t="shared" si="6"/>
        <v>70.85</v>
      </c>
      <c r="J152" s="111">
        <v>25</v>
      </c>
      <c r="K152" s="111">
        <v>31</v>
      </c>
      <c r="L152" s="164">
        <f t="shared" si="7"/>
        <v>0.806451612903226</v>
      </c>
      <c r="M152" s="116">
        <f t="shared" si="8"/>
        <v>154</v>
      </c>
      <c r="N152" s="117">
        <v>184</v>
      </c>
      <c r="O152" s="118">
        <v>0.83695652173913</v>
      </c>
      <c r="P152" s="125"/>
    </row>
    <row r="153" s="87" customFormat="1" ht="21" customHeight="1" spans="1:16">
      <c r="A153" s="95">
        <v>149</v>
      </c>
      <c r="B153" s="132" t="s">
        <v>255</v>
      </c>
      <c r="C153" s="127" t="s">
        <v>256</v>
      </c>
      <c r="D153" s="126">
        <v>2017</v>
      </c>
      <c r="E153" s="101" t="s">
        <v>209</v>
      </c>
      <c r="F153" s="103">
        <v>8.65</v>
      </c>
      <c r="G153" s="103">
        <v>58.46</v>
      </c>
      <c r="H153" s="103">
        <v>3.4</v>
      </c>
      <c r="I153" s="109">
        <f t="shared" si="6"/>
        <v>70.51</v>
      </c>
      <c r="J153" s="111">
        <v>26</v>
      </c>
      <c r="K153" s="111">
        <v>31</v>
      </c>
      <c r="L153" s="164">
        <f t="shared" si="7"/>
        <v>0.838709677419355</v>
      </c>
      <c r="M153" s="116">
        <f t="shared" si="8"/>
        <v>155</v>
      </c>
      <c r="N153" s="117">
        <v>184</v>
      </c>
      <c r="O153" s="118">
        <v>0.842391304347826</v>
      </c>
      <c r="P153" s="125"/>
    </row>
    <row r="154" s="87" customFormat="1" ht="21" customHeight="1" spans="1:16">
      <c r="A154" s="95">
        <v>150</v>
      </c>
      <c r="B154" s="132" t="s">
        <v>257</v>
      </c>
      <c r="C154" s="127" t="s">
        <v>258</v>
      </c>
      <c r="D154" s="126">
        <v>2017</v>
      </c>
      <c r="E154" s="101" t="s">
        <v>209</v>
      </c>
      <c r="F154" s="103">
        <v>7.3</v>
      </c>
      <c r="G154" s="103">
        <v>58.38</v>
      </c>
      <c r="H154" s="103">
        <v>3.9</v>
      </c>
      <c r="I154" s="109">
        <f t="shared" si="6"/>
        <v>69.58</v>
      </c>
      <c r="J154" s="111">
        <v>27</v>
      </c>
      <c r="K154" s="111">
        <v>31</v>
      </c>
      <c r="L154" s="164">
        <f t="shared" si="7"/>
        <v>0.870967741935484</v>
      </c>
      <c r="M154" s="116">
        <f t="shared" si="8"/>
        <v>159</v>
      </c>
      <c r="N154" s="117">
        <v>184</v>
      </c>
      <c r="O154" s="118">
        <v>0.864130434782609</v>
      </c>
      <c r="P154" s="125"/>
    </row>
    <row r="155" s="87" customFormat="1" ht="21" customHeight="1" spans="1:16">
      <c r="A155" s="95">
        <v>151</v>
      </c>
      <c r="B155" s="132" t="s">
        <v>259</v>
      </c>
      <c r="C155" s="127" t="s">
        <v>260</v>
      </c>
      <c r="D155" s="126">
        <v>2017</v>
      </c>
      <c r="E155" s="101" t="s">
        <v>209</v>
      </c>
      <c r="F155" s="103">
        <v>7.95</v>
      </c>
      <c r="G155" s="103">
        <v>55.37</v>
      </c>
      <c r="H155" s="103">
        <v>4.3</v>
      </c>
      <c r="I155" s="109">
        <f t="shared" si="6"/>
        <v>67.62</v>
      </c>
      <c r="J155" s="111">
        <v>28</v>
      </c>
      <c r="K155" s="111">
        <v>31</v>
      </c>
      <c r="L155" s="164">
        <f t="shared" si="7"/>
        <v>0.903225806451613</v>
      </c>
      <c r="M155" s="116">
        <f t="shared" si="8"/>
        <v>168</v>
      </c>
      <c r="N155" s="117">
        <v>184</v>
      </c>
      <c r="O155" s="118">
        <v>0.91304347826087</v>
      </c>
      <c r="P155" s="125"/>
    </row>
    <row r="156" s="87" customFormat="1" ht="21" customHeight="1" spans="1:16">
      <c r="A156" s="95">
        <v>152</v>
      </c>
      <c r="B156" s="132" t="s">
        <v>261</v>
      </c>
      <c r="C156" s="150" t="s">
        <v>262</v>
      </c>
      <c r="D156" s="126">
        <v>2017</v>
      </c>
      <c r="E156" s="101" t="s">
        <v>209</v>
      </c>
      <c r="F156" s="105">
        <v>6.9</v>
      </c>
      <c r="G156" s="105">
        <v>55.48</v>
      </c>
      <c r="H156" s="105">
        <v>4.4</v>
      </c>
      <c r="I156" s="109">
        <f t="shared" si="6"/>
        <v>66.78</v>
      </c>
      <c r="J156" s="111">
        <v>29</v>
      </c>
      <c r="K156" s="111">
        <v>31</v>
      </c>
      <c r="L156" s="164">
        <f t="shared" si="7"/>
        <v>0.935483870967742</v>
      </c>
      <c r="M156" s="116">
        <f t="shared" si="8"/>
        <v>172</v>
      </c>
      <c r="N156" s="117">
        <v>184</v>
      </c>
      <c r="O156" s="118">
        <v>0.934782608695652</v>
      </c>
      <c r="P156" s="125"/>
    </row>
    <row r="157" s="87" customFormat="1" ht="21" customHeight="1" spans="1:16">
      <c r="A157" s="95">
        <v>153</v>
      </c>
      <c r="B157" s="132" t="s">
        <v>263</v>
      </c>
      <c r="C157" s="127" t="s">
        <v>264</v>
      </c>
      <c r="D157" s="126">
        <v>2017</v>
      </c>
      <c r="E157" s="101" t="s">
        <v>209</v>
      </c>
      <c r="F157" s="103">
        <v>7</v>
      </c>
      <c r="G157" s="103">
        <v>54.85</v>
      </c>
      <c r="H157" s="103">
        <v>4.5</v>
      </c>
      <c r="I157" s="109">
        <f t="shared" si="6"/>
        <v>66.35</v>
      </c>
      <c r="J157" s="111">
        <v>30</v>
      </c>
      <c r="K157" s="111">
        <v>31</v>
      </c>
      <c r="L157" s="164">
        <f t="shared" si="7"/>
        <v>0.967741935483871</v>
      </c>
      <c r="M157" s="116">
        <f t="shared" si="8"/>
        <v>173</v>
      </c>
      <c r="N157" s="117">
        <v>184</v>
      </c>
      <c r="O157" s="118">
        <v>0.940217391304348</v>
      </c>
      <c r="P157" s="125"/>
    </row>
    <row r="158" s="87" customFormat="1" ht="21" customHeight="1" spans="1:16">
      <c r="A158" s="95">
        <v>154</v>
      </c>
      <c r="B158" s="152">
        <v>2016011020</v>
      </c>
      <c r="C158" s="153" t="s">
        <v>265</v>
      </c>
      <c r="D158" s="154">
        <v>2017</v>
      </c>
      <c r="E158" s="159" t="s">
        <v>209</v>
      </c>
      <c r="F158" s="160">
        <v>7.3</v>
      </c>
      <c r="G158" s="160">
        <v>54.06</v>
      </c>
      <c r="H158" s="160">
        <v>4.2</v>
      </c>
      <c r="I158" s="165">
        <f t="shared" si="6"/>
        <v>65.56</v>
      </c>
      <c r="J158" s="166">
        <v>31</v>
      </c>
      <c r="K158" s="166">
        <v>31</v>
      </c>
      <c r="L158" s="164">
        <v>1</v>
      </c>
      <c r="M158" s="116">
        <f t="shared" si="8"/>
        <v>175</v>
      </c>
      <c r="N158" s="117">
        <v>184</v>
      </c>
      <c r="O158" s="118">
        <v>0.951086956521739</v>
      </c>
      <c r="P158" s="149"/>
    </row>
    <row r="159" s="87" customFormat="1" ht="21" customHeight="1" spans="1:16">
      <c r="A159" s="95">
        <v>155</v>
      </c>
      <c r="B159" s="151">
        <v>2017010822</v>
      </c>
      <c r="C159" s="150" t="s">
        <v>266</v>
      </c>
      <c r="D159" s="126">
        <v>2017</v>
      </c>
      <c r="E159" s="101" t="s">
        <v>267</v>
      </c>
      <c r="F159" s="107">
        <v>8.435</v>
      </c>
      <c r="G159" s="107">
        <v>63.916</v>
      </c>
      <c r="H159" s="107">
        <v>4.927</v>
      </c>
      <c r="I159" s="167">
        <f>表1[[#This Row],[德育]]+表1[[#This Row],[智育]]+表1[[#This Row],[文体]]</f>
        <v>77.278</v>
      </c>
      <c r="J159" s="144">
        <v>19</v>
      </c>
      <c r="K159" s="111">
        <v>30</v>
      </c>
      <c r="L159" s="112">
        <f>IFERROR(J159/K159,"")</f>
        <v>0.633333333333333</v>
      </c>
      <c r="M159" s="116">
        <f t="shared" si="8"/>
        <v>94</v>
      </c>
      <c r="N159" s="117">
        <v>184</v>
      </c>
      <c r="O159" s="118">
        <v>0.510869565217391</v>
      </c>
      <c r="P159" s="125"/>
    </row>
    <row r="160" s="87" customFormat="1" ht="21" customHeight="1" spans="1:16">
      <c r="A160" s="95">
        <v>156</v>
      </c>
      <c r="B160" s="151">
        <v>2017012244</v>
      </c>
      <c r="C160" s="150" t="s">
        <v>268</v>
      </c>
      <c r="D160" s="151">
        <v>2017</v>
      </c>
      <c r="E160" s="101" t="s">
        <v>267</v>
      </c>
      <c r="F160" s="105">
        <v>7.787</v>
      </c>
      <c r="G160" s="105">
        <v>56.308</v>
      </c>
      <c r="H160" s="105">
        <v>3.517</v>
      </c>
      <c r="I160" s="167">
        <f>表1[[#This Row],[德育]]+表1[[#This Row],[智育]]+表1[[#This Row],[文体]]</f>
        <v>67.612</v>
      </c>
      <c r="J160" s="168">
        <v>30</v>
      </c>
      <c r="K160" s="111">
        <v>30</v>
      </c>
      <c r="L160" s="112">
        <v>1</v>
      </c>
      <c r="M160" s="116">
        <f t="shared" si="8"/>
        <v>169</v>
      </c>
      <c r="N160" s="117">
        <v>184</v>
      </c>
      <c r="O160" s="118">
        <v>0.918478260869565</v>
      </c>
      <c r="P160" s="125"/>
    </row>
    <row r="161" s="87" customFormat="1" ht="21" customHeight="1" spans="1:16">
      <c r="A161" s="95">
        <v>157</v>
      </c>
      <c r="B161" s="151" t="s">
        <v>269</v>
      </c>
      <c r="C161" s="150" t="s">
        <v>270</v>
      </c>
      <c r="D161" s="126">
        <v>2017</v>
      </c>
      <c r="E161" s="101" t="s">
        <v>267</v>
      </c>
      <c r="F161" s="103">
        <v>6.085</v>
      </c>
      <c r="G161" s="103">
        <v>62.37</v>
      </c>
      <c r="H161" s="103">
        <v>4.805</v>
      </c>
      <c r="I161" s="167">
        <f>表1[[#This Row],[德育]]+表1[[#This Row],[智育]]+表1[[#This Row],[文体]]</f>
        <v>73.26</v>
      </c>
      <c r="J161" s="111">
        <v>26</v>
      </c>
      <c r="K161" s="111">
        <v>30</v>
      </c>
      <c r="L161" s="112">
        <f t="shared" ref="L161:L189" si="9">IFERROR(J161/K161,"")</f>
        <v>0.866666666666667</v>
      </c>
      <c r="M161" s="116">
        <f t="shared" si="8"/>
        <v>140</v>
      </c>
      <c r="N161" s="117">
        <v>184</v>
      </c>
      <c r="O161" s="118">
        <v>0.760869565217391</v>
      </c>
      <c r="P161" s="125"/>
    </row>
    <row r="162" s="87" customFormat="1" ht="21" customHeight="1" spans="1:16">
      <c r="A162" s="95">
        <v>158</v>
      </c>
      <c r="B162" s="151" t="s">
        <v>271</v>
      </c>
      <c r="C162" s="150" t="s">
        <v>272</v>
      </c>
      <c r="D162" s="126">
        <v>2017</v>
      </c>
      <c r="E162" s="101" t="s">
        <v>267</v>
      </c>
      <c r="F162" s="103">
        <v>9.4</v>
      </c>
      <c r="G162" s="103">
        <v>65.565</v>
      </c>
      <c r="H162" s="103">
        <v>4.949</v>
      </c>
      <c r="I162" s="167">
        <f>表1[[#This Row],[德育]]+表1[[#This Row],[智育]]+表1[[#This Row],[文体]]</f>
        <v>79.914</v>
      </c>
      <c r="J162" s="111">
        <v>10</v>
      </c>
      <c r="K162" s="111">
        <v>30</v>
      </c>
      <c r="L162" s="112">
        <f t="shared" si="9"/>
        <v>0.333333333333333</v>
      </c>
      <c r="M162" s="116">
        <f t="shared" si="8"/>
        <v>46</v>
      </c>
      <c r="N162" s="117">
        <v>184</v>
      </c>
      <c r="O162" s="118">
        <v>0.25</v>
      </c>
      <c r="P162" s="125"/>
    </row>
    <row r="163" s="87" customFormat="1" ht="21" customHeight="1" spans="1:16">
      <c r="A163" s="95">
        <v>159</v>
      </c>
      <c r="B163" s="151" t="s">
        <v>273</v>
      </c>
      <c r="C163" s="150" t="s">
        <v>274</v>
      </c>
      <c r="D163" s="126">
        <v>2017</v>
      </c>
      <c r="E163" s="101" t="s">
        <v>267</v>
      </c>
      <c r="F163" s="103">
        <v>6.885</v>
      </c>
      <c r="G163" s="103">
        <v>62.453</v>
      </c>
      <c r="H163" s="103">
        <v>4.127</v>
      </c>
      <c r="I163" s="167">
        <f>表1[[#This Row],[德育]]+表1[[#This Row],[智育]]+表1[[#This Row],[文体]]</f>
        <v>73.465</v>
      </c>
      <c r="J163" s="111">
        <v>25</v>
      </c>
      <c r="K163" s="111">
        <v>30</v>
      </c>
      <c r="L163" s="112">
        <f t="shared" si="9"/>
        <v>0.833333333333333</v>
      </c>
      <c r="M163" s="116">
        <f t="shared" si="8"/>
        <v>136</v>
      </c>
      <c r="N163" s="117">
        <v>184</v>
      </c>
      <c r="O163" s="118">
        <v>0.739130434782609</v>
      </c>
      <c r="P163" s="125"/>
    </row>
    <row r="164" s="87" customFormat="1" ht="21" customHeight="1" spans="1:16">
      <c r="A164" s="95">
        <v>160</v>
      </c>
      <c r="B164" s="151" t="s">
        <v>275</v>
      </c>
      <c r="C164" s="150" t="s">
        <v>276</v>
      </c>
      <c r="D164" s="126">
        <v>2017</v>
      </c>
      <c r="E164" s="101" t="s">
        <v>267</v>
      </c>
      <c r="F164" s="103">
        <v>9.685</v>
      </c>
      <c r="G164" s="103">
        <v>66.721</v>
      </c>
      <c r="H164" s="103">
        <v>4.684</v>
      </c>
      <c r="I164" s="167">
        <f>表1[[#This Row],[德育]]+表1[[#This Row],[智育]]+表1[[#This Row],[文体]]</f>
        <v>81.09</v>
      </c>
      <c r="J164" s="111">
        <v>5</v>
      </c>
      <c r="K164" s="111">
        <v>30</v>
      </c>
      <c r="L164" s="112">
        <f t="shared" si="9"/>
        <v>0.166666666666667</v>
      </c>
      <c r="M164" s="116">
        <f t="shared" si="8"/>
        <v>29</v>
      </c>
      <c r="N164" s="117">
        <v>184</v>
      </c>
      <c r="O164" s="118">
        <v>0.157608695652174</v>
      </c>
      <c r="P164" s="125"/>
    </row>
    <row r="165" s="87" customFormat="1" ht="21" customHeight="1" spans="1:16">
      <c r="A165" s="95">
        <v>161</v>
      </c>
      <c r="B165" s="151" t="s">
        <v>277</v>
      </c>
      <c r="C165" s="150" t="s">
        <v>278</v>
      </c>
      <c r="D165" s="126">
        <v>2017</v>
      </c>
      <c r="E165" s="101" t="s">
        <v>267</v>
      </c>
      <c r="F165" s="103">
        <v>8.235</v>
      </c>
      <c r="G165" s="103">
        <v>66.627</v>
      </c>
      <c r="H165" s="103">
        <v>4.445</v>
      </c>
      <c r="I165" s="167">
        <f>表1[[#This Row],[德育]]+表1[[#This Row],[智育]]+表1[[#This Row],[文体]]</f>
        <v>79.307</v>
      </c>
      <c r="J165" s="111">
        <v>11</v>
      </c>
      <c r="K165" s="111">
        <v>30</v>
      </c>
      <c r="L165" s="112">
        <f t="shared" si="9"/>
        <v>0.366666666666667</v>
      </c>
      <c r="M165" s="116">
        <f t="shared" si="8"/>
        <v>55</v>
      </c>
      <c r="N165" s="117">
        <v>184</v>
      </c>
      <c r="O165" s="118">
        <v>0.298913043478261</v>
      </c>
      <c r="P165" s="125"/>
    </row>
    <row r="166" s="87" customFormat="1" ht="21" customHeight="1" spans="1:16">
      <c r="A166" s="95">
        <v>162</v>
      </c>
      <c r="B166" s="151" t="s">
        <v>279</v>
      </c>
      <c r="C166" s="150" t="s">
        <v>280</v>
      </c>
      <c r="D166" s="126">
        <v>2017</v>
      </c>
      <c r="E166" s="101" t="s">
        <v>267</v>
      </c>
      <c r="F166" s="103">
        <v>8.185</v>
      </c>
      <c r="G166" s="103">
        <v>65.062</v>
      </c>
      <c r="H166" s="103">
        <v>4.385</v>
      </c>
      <c r="I166" s="167">
        <f>表1[[#This Row],[德育]]+表1[[#This Row],[智育]]+表1[[#This Row],[文体]]</f>
        <v>77.632</v>
      </c>
      <c r="J166" s="111">
        <v>15</v>
      </c>
      <c r="K166" s="111">
        <v>30</v>
      </c>
      <c r="L166" s="112">
        <f t="shared" si="9"/>
        <v>0.5</v>
      </c>
      <c r="M166" s="116">
        <f t="shared" si="8"/>
        <v>82</v>
      </c>
      <c r="N166" s="117">
        <v>184</v>
      </c>
      <c r="O166" s="118">
        <v>0.445652173913043</v>
      </c>
      <c r="P166" s="125"/>
    </row>
    <row r="167" s="87" customFormat="1" ht="21" customHeight="1" spans="1:16">
      <c r="A167" s="95">
        <v>163</v>
      </c>
      <c r="B167" s="151" t="s">
        <v>281</v>
      </c>
      <c r="C167" s="150" t="s">
        <v>282</v>
      </c>
      <c r="D167" s="126">
        <v>2017</v>
      </c>
      <c r="E167" s="101" t="s">
        <v>267</v>
      </c>
      <c r="F167" s="103">
        <v>6.278</v>
      </c>
      <c r="G167" s="103">
        <v>62.424</v>
      </c>
      <c r="H167" s="103">
        <v>4.409</v>
      </c>
      <c r="I167" s="167">
        <f>表1[[#This Row],[德育]]+表1[[#This Row],[智育]]+表1[[#This Row],[文体]]</f>
        <v>73.111</v>
      </c>
      <c r="J167" s="111">
        <v>27</v>
      </c>
      <c r="K167" s="111">
        <v>30</v>
      </c>
      <c r="L167" s="112">
        <f t="shared" si="9"/>
        <v>0.9</v>
      </c>
      <c r="M167" s="116">
        <f t="shared" si="8"/>
        <v>142</v>
      </c>
      <c r="N167" s="117">
        <v>184</v>
      </c>
      <c r="O167" s="118">
        <v>0.771739130434783</v>
      </c>
      <c r="P167" s="125"/>
    </row>
    <row r="168" s="87" customFormat="1" ht="21" customHeight="1" spans="1:16">
      <c r="A168" s="95">
        <v>164</v>
      </c>
      <c r="B168" s="151" t="s">
        <v>283</v>
      </c>
      <c r="C168" s="150" t="s">
        <v>284</v>
      </c>
      <c r="D168" s="126">
        <v>2017</v>
      </c>
      <c r="E168" s="101" t="s">
        <v>267</v>
      </c>
      <c r="F168" s="103">
        <v>8.935</v>
      </c>
      <c r="G168" s="103">
        <v>65.456</v>
      </c>
      <c r="H168" s="103">
        <v>4.655</v>
      </c>
      <c r="I168" s="167">
        <f>表1[[#This Row],[德育]]+表1[[#This Row],[智育]]+表1[[#This Row],[文体]]</f>
        <v>79.046</v>
      </c>
      <c r="J168" s="111">
        <v>12</v>
      </c>
      <c r="K168" s="111">
        <v>30</v>
      </c>
      <c r="L168" s="112">
        <f t="shared" si="9"/>
        <v>0.4</v>
      </c>
      <c r="M168" s="116">
        <f t="shared" si="8"/>
        <v>57</v>
      </c>
      <c r="N168" s="117">
        <v>184</v>
      </c>
      <c r="O168" s="118">
        <v>0.309782608695652</v>
      </c>
      <c r="P168" s="125"/>
    </row>
    <row r="169" s="87" customFormat="1" ht="21" customHeight="1" spans="1:16">
      <c r="A169" s="95">
        <v>165</v>
      </c>
      <c r="B169" s="151" t="s">
        <v>285</v>
      </c>
      <c r="C169" s="150" t="s">
        <v>286</v>
      </c>
      <c r="D169" s="126">
        <v>2017</v>
      </c>
      <c r="E169" s="101" t="s">
        <v>267</v>
      </c>
      <c r="F169" s="103">
        <v>7.935</v>
      </c>
      <c r="G169" s="103">
        <v>64.534</v>
      </c>
      <c r="H169" s="103">
        <v>4.658</v>
      </c>
      <c r="I169" s="167">
        <f>表1[[#This Row],[德育]]+表1[[#This Row],[智育]]+表1[[#This Row],[文体]]</f>
        <v>77.127</v>
      </c>
      <c r="J169" s="111">
        <v>21</v>
      </c>
      <c r="K169" s="111">
        <v>30</v>
      </c>
      <c r="L169" s="112">
        <f t="shared" si="9"/>
        <v>0.7</v>
      </c>
      <c r="M169" s="116">
        <f t="shared" si="8"/>
        <v>97</v>
      </c>
      <c r="N169" s="117">
        <v>184</v>
      </c>
      <c r="O169" s="118">
        <v>0.527173913043478</v>
      </c>
      <c r="P169" s="125"/>
    </row>
    <row r="170" s="87" customFormat="1" ht="21" customHeight="1" spans="1:16">
      <c r="A170" s="95">
        <v>166</v>
      </c>
      <c r="B170" s="151" t="s">
        <v>287</v>
      </c>
      <c r="C170" s="150" t="s">
        <v>288</v>
      </c>
      <c r="D170" s="126">
        <v>2017</v>
      </c>
      <c r="E170" s="101" t="s">
        <v>267</v>
      </c>
      <c r="F170" s="103">
        <v>7.985</v>
      </c>
      <c r="G170" s="103">
        <v>62.58</v>
      </c>
      <c r="H170" s="103">
        <v>4.649</v>
      </c>
      <c r="I170" s="167">
        <f>表1[[#This Row],[德育]]+表1[[#This Row],[智育]]+表1[[#This Row],[文体]]</f>
        <v>75.214</v>
      </c>
      <c r="J170" s="111">
        <v>24</v>
      </c>
      <c r="K170" s="111">
        <v>30</v>
      </c>
      <c r="L170" s="112">
        <f t="shared" si="9"/>
        <v>0.8</v>
      </c>
      <c r="M170" s="116">
        <f t="shared" si="8"/>
        <v>119</v>
      </c>
      <c r="N170" s="117">
        <v>184</v>
      </c>
      <c r="O170" s="118">
        <v>0.646739130434783</v>
      </c>
      <c r="P170" s="125"/>
    </row>
    <row r="171" s="87" customFormat="1" ht="21" customHeight="1" spans="1:16">
      <c r="A171" s="95">
        <v>167</v>
      </c>
      <c r="B171" s="151" t="s">
        <v>289</v>
      </c>
      <c r="C171" s="150" t="s">
        <v>290</v>
      </c>
      <c r="D171" s="126">
        <v>2017</v>
      </c>
      <c r="E171" s="101" t="s">
        <v>267</v>
      </c>
      <c r="F171" s="103">
        <v>9.13</v>
      </c>
      <c r="G171" s="103">
        <v>66.667</v>
      </c>
      <c r="H171" s="103">
        <v>4.847</v>
      </c>
      <c r="I171" s="167">
        <f>表1[[#This Row],[德育]]+表1[[#This Row],[智育]]+表1[[#This Row],[文体]]</f>
        <v>80.644</v>
      </c>
      <c r="J171" s="111">
        <v>7</v>
      </c>
      <c r="K171" s="111">
        <v>30</v>
      </c>
      <c r="L171" s="112">
        <f t="shared" si="9"/>
        <v>0.233333333333333</v>
      </c>
      <c r="M171" s="116">
        <f t="shared" si="8"/>
        <v>35</v>
      </c>
      <c r="N171" s="117">
        <v>184</v>
      </c>
      <c r="O171" s="118">
        <v>0.190217391304348</v>
      </c>
      <c r="P171" s="125"/>
    </row>
    <row r="172" s="87" customFormat="1" ht="21" customHeight="1" spans="1:16">
      <c r="A172" s="95">
        <v>168</v>
      </c>
      <c r="B172" s="151" t="s">
        <v>291</v>
      </c>
      <c r="C172" s="150" t="s">
        <v>292</v>
      </c>
      <c r="D172" s="126">
        <v>2017</v>
      </c>
      <c r="E172" s="101" t="s">
        <v>267</v>
      </c>
      <c r="F172" s="103">
        <v>8.378</v>
      </c>
      <c r="G172" s="103">
        <v>64.45</v>
      </c>
      <c r="H172" s="103">
        <v>4.481</v>
      </c>
      <c r="I172" s="167">
        <f>表1[[#This Row],[德育]]+表1[[#This Row],[智育]]+表1[[#This Row],[文体]]</f>
        <v>77.309</v>
      </c>
      <c r="J172" s="111">
        <v>18</v>
      </c>
      <c r="K172" s="111">
        <v>30</v>
      </c>
      <c r="L172" s="112">
        <f t="shared" si="9"/>
        <v>0.6</v>
      </c>
      <c r="M172" s="116">
        <f t="shared" si="8"/>
        <v>92</v>
      </c>
      <c r="N172" s="117">
        <v>184</v>
      </c>
      <c r="O172" s="118">
        <v>0.5</v>
      </c>
      <c r="P172" s="125"/>
    </row>
    <row r="173" s="87" customFormat="1" ht="21" customHeight="1" spans="1:16">
      <c r="A173" s="95">
        <v>169</v>
      </c>
      <c r="B173" s="151" t="s">
        <v>293</v>
      </c>
      <c r="C173" s="150" t="s">
        <v>294</v>
      </c>
      <c r="D173" s="126">
        <v>2017</v>
      </c>
      <c r="E173" s="101" t="s">
        <v>267</v>
      </c>
      <c r="F173" s="103">
        <v>7.535</v>
      </c>
      <c r="G173" s="103">
        <v>66.703</v>
      </c>
      <c r="H173" s="103">
        <v>4.496</v>
      </c>
      <c r="I173" s="167">
        <f>表1[[#This Row],[德育]]+表1[[#This Row],[智育]]+表1[[#This Row],[文体]]</f>
        <v>78.734</v>
      </c>
      <c r="J173" s="111">
        <v>13</v>
      </c>
      <c r="K173" s="111">
        <v>30</v>
      </c>
      <c r="L173" s="112">
        <f t="shared" si="9"/>
        <v>0.433333333333333</v>
      </c>
      <c r="M173" s="116">
        <f t="shared" si="8"/>
        <v>60</v>
      </c>
      <c r="N173" s="117">
        <v>184</v>
      </c>
      <c r="O173" s="118">
        <v>0.326086956521739</v>
      </c>
      <c r="P173" s="125"/>
    </row>
    <row r="174" s="87" customFormat="1" ht="21" customHeight="1" spans="1:16">
      <c r="A174" s="95">
        <v>170</v>
      </c>
      <c r="B174" s="151" t="s">
        <v>295</v>
      </c>
      <c r="C174" s="150" t="s">
        <v>296</v>
      </c>
      <c r="D174" s="126">
        <v>2017</v>
      </c>
      <c r="E174" s="101" t="s">
        <v>267</v>
      </c>
      <c r="F174" s="103">
        <v>8.75</v>
      </c>
      <c r="G174" s="103">
        <v>68.339</v>
      </c>
      <c r="H174" s="103">
        <v>4.859</v>
      </c>
      <c r="I174" s="167">
        <f>表1[[#This Row],[德育]]+表1[[#This Row],[智育]]+表1[[#This Row],[文体]]</f>
        <v>81.948</v>
      </c>
      <c r="J174" s="111">
        <v>3</v>
      </c>
      <c r="K174" s="111">
        <v>30</v>
      </c>
      <c r="L174" s="112">
        <f t="shared" si="9"/>
        <v>0.1</v>
      </c>
      <c r="M174" s="116">
        <f t="shared" si="8"/>
        <v>16</v>
      </c>
      <c r="N174" s="117">
        <v>184</v>
      </c>
      <c r="O174" s="118">
        <v>0.0869565217391304</v>
      </c>
      <c r="P174" s="125"/>
    </row>
    <row r="175" s="87" customFormat="1" ht="21" customHeight="1" spans="1:16">
      <c r="A175" s="95">
        <v>171</v>
      </c>
      <c r="B175" s="151" t="s">
        <v>297</v>
      </c>
      <c r="C175" s="150" t="s">
        <v>298</v>
      </c>
      <c r="D175" s="126">
        <v>2017</v>
      </c>
      <c r="E175" s="101" t="s">
        <v>267</v>
      </c>
      <c r="F175" s="103">
        <v>8.08</v>
      </c>
      <c r="G175" s="103">
        <v>65.249</v>
      </c>
      <c r="H175" s="103">
        <v>4.382</v>
      </c>
      <c r="I175" s="167">
        <f>表1[[#This Row],[德育]]+表1[[#This Row],[智育]]+表1[[#This Row],[文体]]</f>
        <v>77.711</v>
      </c>
      <c r="J175" s="111">
        <v>14</v>
      </c>
      <c r="K175" s="111">
        <v>30</v>
      </c>
      <c r="L175" s="112">
        <f t="shared" si="9"/>
        <v>0.466666666666667</v>
      </c>
      <c r="M175" s="116">
        <f t="shared" si="8"/>
        <v>80</v>
      </c>
      <c r="N175" s="117">
        <v>184</v>
      </c>
      <c r="O175" s="118">
        <v>0.434782608695652</v>
      </c>
      <c r="P175" s="125"/>
    </row>
    <row r="176" s="87" customFormat="1" ht="21" customHeight="1" spans="1:16">
      <c r="A176" s="95">
        <v>172</v>
      </c>
      <c r="B176" s="151" t="s">
        <v>299</v>
      </c>
      <c r="C176" s="150" t="s">
        <v>300</v>
      </c>
      <c r="D176" s="126">
        <v>2017</v>
      </c>
      <c r="E176" s="101" t="s">
        <v>267</v>
      </c>
      <c r="F176" s="103">
        <v>8.328</v>
      </c>
      <c r="G176" s="103">
        <v>67.499</v>
      </c>
      <c r="H176" s="103">
        <v>4.682</v>
      </c>
      <c r="I176" s="167">
        <f>表1[[#This Row],[德育]]+表1[[#This Row],[智育]]+表1[[#This Row],[文体]]</f>
        <v>80.509</v>
      </c>
      <c r="J176" s="111">
        <v>8</v>
      </c>
      <c r="K176" s="111">
        <v>30</v>
      </c>
      <c r="L176" s="112">
        <f t="shared" si="9"/>
        <v>0.266666666666667</v>
      </c>
      <c r="M176" s="116">
        <f t="shared" si="8"/>
        <v>36</v>
      </c>
      <c r="N176" s="117">
        <v>184</v>
      </c>
      <c r="O176" s="118">
        <v>0.195652173913043</v>
      </c>
      <c r="P176" s="125"/>
    </row>
    <row r="177" s="87" customFormat="1" ht="21" customHeight="1" spans="1:16">
      <c r="A177" s="95">
        <v>173</v>
      </c>
      <c r="B177" s="151" t="s">
        <v>301</v>
      </c>
      <c r="C177" s="150" t="s">
        <v>302</v>
      </c>
      <c r="D177" s="126">
        <v>2017</v>
      </c>
      <c r="E177" s="101" t="s">
        <v>267</v>
      </c>
      <c r="F177" s="107">
        <v>7.978</v>
      </c>
      <c r="G177" s="107">
        <v>64.761</v>
      </c>
      <c r="H177" s="107">
        <v>4.643</v>
      </c>
      <c r="I177" s="167">
        <f>表1[[#This Row],[德育]]+表1[[#This Row],[智育]]+表1[[#This Row],[文体]]</f>
        <v>77.382</v>
      </c>
      <c r="J177" s="144">
        <v>18</v>
      </c>
      <c r="K177" s="111">
        <v>30</v>
      </c>
      <c r="L177" s="112">
        <f t="shared" si="9"/>
        <v>0.6</v>
      </c>
      <c r="M177" s="116">
        <f t="shared" si="8"/>
        <v>88</v>
      </c>
      <c r="N177" s="117">
        <v>184</v>
      </c>
      <c r="O177" s="118">
        <v>0.478260869565217</v>
      </c>
      <c r="P177" s="125"/>
    </row>
    <row r="178" s="87" customFormat="1" ht="21" customHeight="1" spans="1:16">
      <c r="A178" s="95">
        <v>174</v>
      </c>
      <c r="B178" s="151" t="s">
        <v>303</v>
      </c>
      <c r="C178" s="150" t="s">
        <v>304</v>
      </c>
      <c r="D178" s="126">
        <v>2017</v>
      </c>
      <c r="E178" s="101" t="s">
        <v>267</v>
      </c>
      <c r="F178" s="107">
        <v>8.785</v>
      </c>
      <c r="G178" s="107">
        <v>58.219</v>
      </c>
      <c r="H178" s="107">
        <v>4.799</v>
      </c>
      <c r="I178" s="167">
        <f>表1[[#This Row],[德育]]+表1[[#This Row],[智育]]+表1[[#This Row],[文体]]</f>
        <v>71.803</v>
      </c>
      <c r="J178" s="144">
        <v>28</v>
      </c>
      <c r="K178" s="111">
        <v>30</v>
      </c>
      <c r="L178" s="112">
        <f t="shared" si="9"/>
        <v>0.933333333333333</v>
      </c>
      <c r="M178" s="116">
        <f t="shared" si="8"/>
        <v>151</v>
      </c>
      <c r="N178" s="117">
        <v>184</v>
      </c>
      <c r="O178" s="118">
        <v>0.820652173913043</v>
      </c>
      <c r="P178" s="125"/>
    </row>
    <row r="179" s="87" customFormat="1" ht="21" customHeight="1" spans="1:16">
      <c r="A179" s="95">
        <v>175</v>
      </c>
      <c r="B179" s="151" t="s">
        <v>305</v>
      </c>
      <c r="C179" s="150" t="s">
        <v>306</v>
      </c>
      <c r="D179" s="126">
        <v>2017</v>
      </c>
      <c r="E179" s="101" t="s">
        <v>267</v>
      </c>
      <c r="F179" s="107">
        <v>7.935</v>
      </c>
      <c r="G179" s="107">
        <v>69.132</v>
      </c>
      <c r="H179" s="107">
        <v>4.646</v>
      </c>
      <c r="I179" s="167">
        <f>表1[[#This Row],[德育]]+表1[[#This Row],[智育]]+表1[[#This Row],[文体]]</f>
        <v>81.713</v>
      </c>
      <c r="J179" s="144">
        <v>4</v>
      </c>
      <c r="K179" s="111">
        <v>30</v>
      </c>
      <c r="L179" s="112">
        <f t="shared" si="9"/>
        <v>0.133333333333333</v>
      </c>
      <c r="M179" s="116">
        <f t="shared" si="8"/>
        <v>21</v>
      </c>
      <c r="N179" s="117">
        <v>184</v>
      </c>
      <c r="O179" s="118">
        <v>0.114130434782609</v>
      </c>
      <c r="P179" s="125"/>
    </row>
    <row r="180" s="87" customFormat="1" ht="21" customHeight="1" spans="1:16">
      <c r="A180" s="95">
        <v>176</v>
      </c>
      <c r="B180" s="151" t="s">
        <v>307</v>
      </c>
      <c r="C180" s="150" t="s">
        <v>308</v>
      </c>
      <c r="D180" s="126">
        <v>2017</v>
      </c>
      <c r="E180" s="101" t="s">
        <v>267</v>
      </c>
      <c r="F180" s="107">
        <v>8.835</v>
      </c>
      <c r="G180" s="107">
        <v>69.448</v>
      </c>
      <c r="H180" s="107">
        <v>4.571</v>
      </c>
      <c r="I180" s="167">
        <f>表1[[#This Row],[德育]]+表1[[#This Row],[智育]]+表1[[#This Row],[文体]]</f>
        <v>82.854</v>
      </c>
      <c r="J180" s="144">
        <v>2</v>
      </c>
      <c r="K180" s="111">
        <v>30</v>
      </c>
      <c r="L180" s="112">
        <f t="shared" si="9"/>
        <v>0.0666666666666667</v>
      </c>
      <c r="M180" s="116">
        <f t="shared" si="8"/>
        <v>9</v>
      </c>
      <c r="N180" s="117">
        <v>184</v>
      </c>
      <c r="O180" s="118">
        <v>0.0489130434782609</v>
      </c>
      <c r="P180" s="125"/>
    </row>
    <row r="181" s="87" customFormat="1" ht="21" customHeight="1" spans="1:16">
      <c r="A181" s="95">
        <v>177</v>
      </c>
      <c r="B181" s="151" t="s">
        <v>309</v>
      </c>
      <c r="C181" s="150" t="s">
        <v>310</v>
      </c>
      <c r="D181" s="126">
        <v>2017</v>
      </c>
      <c r="E181" s="101" t="s">
        <v>267</v>
      </c>
      <c r="F181" s="107">
        <v>8.48</v>
      </c>
      <c r="G181" s="107">
        <v>63.506</v>
      </c>
      <c r="H181" s="107">
        <v>4.676</v>
      </c>
      <c r="I181" s="167">
        <f>表1[[#This Row],[德育]]+表1[[#This Row],[智育]]+表1[[#This Row],[文体]]</f>
        <v>76.662</v>
      </c>
      <c r="J181" s="144">
        <v>22</v>
      </c>
      <c r="K181" s="111">
        <v>30</v>
      </c>
      <c r="L181" s="112">
        <f t="shared" si="9"/>
        <v>0.733333333333333</v>
      </c>
      <c r="M181" s="116">
        <f t="shared" si="8"/>
        <v>101</v>
      </c>
      <c r="N181" s="117">
        <v>184</v>
      </c>
      <c r="O181" s="118">
        <v>0.548913043478261</v>
      </c>
      <c r="P181" s="125"/>
    </row>
    <row r="182" s="87" customFormat="1" ht="21" customHeight="1" spans="1:16">
      <c r="A182" s="95">
        <v>178</v>
      </c>
      <c r="B182" s="151" t="s">
        <v>311</v>
      </c>
      <c r="C182" s="150" t="s">
        <v>312</v>
      </c>
      <c r="D182" s="126">
        <v>2017</v>
      </c>
      <c r="E182" s="101" t="s">
        <v>267</v>
      </c>
      <c r="F182" s="107">
        <v>7.4</v>
      </c>
      <c r="G182" s="107">
        <v>68.954</v>
      </c>
      <c r="H182" s="107">
        <v>4.592</v>
      </c>
      <c r="I182" s="167">
        <f>表1[[#This Row],[德育]]+表1[[#This Row],[智育]]+表1[[#This Row],[文体]]</f>
        <v>80.946</v>
      </c>
      <c r="J182" s="144">
        <v>6</v>
      </c>
      <c r="K182" s="111">
        <v>30</v>
      </c>
      <c r="L182" s="112">
        <f t="shared" si="9"/>
        <v>0.2</v>
      </c>
      <c r="M182" s="116">
        <f t="shared" si="8"/>
        <v>31</v>
      </c>
      <c r="N182" s="117">
        <v>184</v>
      </c>
      <c r="O182" s="118">
        <v>0.168478260869565</v>
      </c>
      <c r="P182" s="125"/>
    </row>
    <row r="183" s="87" customFormat="1" ht="21" customHeight="1" spans="1:16">
      <c r="A183" s="95">
        <v>179</v>
      </c>
      <c r="B183" s="151" t="s">
        <v>313</v>
      </c>
      <c r="C183" s="150" t="s">
        <v>314</v>
      </c>
      <c r="D183" s="126">
        <v>2017</v>
      </c>
      <c r="E183" s="101" t="s">
        <v>267</v>
      </c>
      <c r="F183" s="107">
        <v>7.95</v>
      </c>
      <c r="G183" s="107">
        <v>64.912</v>
      </c>
      <c r="H183" s="107">
        <v>4.67</v>
      </c>
      <c r="I183" s="167">
        <f>表1[[#This Row],[德育]]+表1[[#This Row],[智育]]+表1[[#This Row],[文体]]</f>
        <v>77.532</v>
      </c>
      <c r="J183" s="144">
        <v>16</v>
      </c>
      <c r="K183" s="111">
        <v>30</v>
      </c>
      <c r="L183" s="112">
        <f t="shared" si="9"/>
        <v>0.533333333333333</v>
      </c>
      <c r="M183" s="116">
        <f t="shared" si="8"/>
        <v>86</v>
      </c>
      <c r="N183" s="117">
        <v>184</v>
      </c>
      <c r="O183" s="118">
        <v>0.467391304347826</v>
      </c>
      <c r="P183" s="125"/>
    </row>
    <row r="184" s="87" customFormat="1" ht="21" customHeight="1" spans="1:16">
      <c r="A184" s="95">
        <v>180</v>
      </c>
      <c r="B184" s="151" t="s">
        <v>315</v>
      </c>
      <c r="C184" s="150" t="s">
        <v>316</v>
      </c>
      <c r="D184" s="126">
        <v>2017</v>
      </c>
      <c r="E184" s="101" t="s">
        <v>267</v>
      </c>
      <c r="F184" s="107">
        <v>9.635</v>
      </c>
      <c r="G184" s="107">
        <v>68.63</v>
      </c>
      <c r="H184" s="107">
        <v>4.619</v>
      </c>
      <c r="I184" s="167">
        <f>表1[[#This Row],[德育]]+表1[[#This Row],[智育]]+表1[[#This Row],[文体]]</f>
        <v>82.884</v>
      </c>
      <c r="J184" s="144">
        <v>1</v>
      </c>
      <c r="K184" s="111">
        <v>30</v>
      </c>
      <c r="L184" s="112">
        <f t="shared" si="9"/>
        <v>0.0333333333333333</v>
      </c>
      <c r="M184" s="116">
        <f t="shared" si="8"/>
        <v>8</v>
      </c>
      <c r="N184" s="117">
        <v>184</v>
      </c>
      <c r="O184" s="118">
        <v>0.0434782608695652</v>
      </c>
      <c r="P184" s="125"/>
    </row>
    <row r="185" s="87" customFormat="1" ht="21" customHeight="1" spans="1:16">
      <c r="A185" s="95">
        <v>181</v>
      </c>
      <c r="B185" s="151" t="s">
        <v>317</v>
      </c>
      <c r="C185" s="150" t="s">
        <v>318</v>
      </c>
      <c r="D185" s="126">
        <v>2017</v>
      </c>
      <c r="E185" s="101" t="s">
        <v>267</v>
      </c>
      <c r="F185" s="107">
        <v>8.335</v>
      </c>
      <c r="G185" s="107">
        <v>67.097</v>
      </c>
      <c r="H185" s="107">
        <v>4.816</v>
      </c>
      <c r="I185" s="167">
        <f>表1[[#This Row],[德育]]+表1[[#This Row],[智育]]+表1[[#This Row],[文体]]</f>
        <v>80.248</v>
      </c>
      <c r="J185" s="144">
        <v>9</v>
      </c>
      <c r="K185" s="111">
        <v>30</v>
      </c>
      <c r="L185" s="112">
        <f t="shared" si="9"/>
        <v>0.3</v>
      </c>
      <c r="M185" s="116">
        <f t="shared" si="8"/>
        <v>40</v>
      </c>
      <c r="N185" s="117">
        <v>184</v>
      </c>
      <c r="O185" s="118">
        <v>0.217391304347826</v>
      </c>
      <c r="P185" s="125"/>
    </row>
    <row r="186" s="87" customFormat="1" ht="21" customHeight="1" spans="1:16">
      <c r="A186" s="95">
        <v>182</v>
      </c>
      <c r="B186" s="151" t="s">
        <v>319</v>
      </c>
      <c r="C186" s="150" t="s">
        <v>320</v>
      </c>
      <c r="D186" s="126">
        <v>2017</v>
      </c>
      <c r="E186" s="101" t="s">
        <v>267</v>
      </c>
      <c r="F186" s="105">
        <v>8.285</v>
      </c>
      <c r="G186" s="105">
        <v>64.33</v>
      </c>
      <c r="H186" s="105">
        <v>4.526</v>
      </c>
      <c r="I186" s="167">
        <f>表1[[#This Row],[德育]]+表1[[#This Row],[智育]]+表1[[#This Row],[文体]]</f>
        <v>77.141</v>
      </c>
      <c r="J186" s="168">
        <v>20</v>
      </c>
      <c r="K186" s="111">
        <v>30</v>
      </c>
      <c r="L186" s="112">
        <f t="shared" si="9"/>
        <v>0.666666666666667</v>
      </c>
      <c r="M186" s="116">
        <f t="shared" si="8"/>
        <v>96</v>
      </c>
      <c r="N186" s="117">
        <v>184</v>
      </c>
      <c r="O186" s="118">
        <v>0.521739130434783</v>
      </c>
      <c r="P186" s="125"/>
    </row>
    <row r="187" s="87" customFormat="1" ht="21" customHeight="1" spans="1:16">
      <c r="A187" s="95">
        <v>183</v>
      </c>
      <c r="B187" s="151">
        <v>2017011309</v>
      </c>
      <c r="C187" s="150" t="s">
        <v>321</v>
      </c>
      <c r="D187" s="126">
        <v>2017</v>
      </c>
      <c r="E187" s="101" t="s">
        <v>267</v>
      </c>
      <c r="F187" s="105">
        <v>8.085</v>
      </c>
      <c r="G187" s="105">
        <v>64.178</v>
      </c>
      <c r="H187" s="105">
        <v>4.367</v>
      </c>
      <c r="I187" s="167">
        <f>表1[[#This Row],[德育]]+表1[[#This Row],[智育]]+表1[[#This Row],[文体]]</f>
        <v>76.63</v>
      </c>
      <c r="J187" s="168">
        <v>23</v>
      </c>
      <c r="K187" s="111">
        <v>30</v>
      </c>
      <c r="L187" s="112">
        <f t="shared" si="9"/>
        <v>0.766666666666667</v>
      </c>
      <c r="M187" s="116">
        <f t="shared" si="8"/>
        <v>103</v>
      </c>
      <c r="N187" s="117">
        <v>184</v>
      </c>
      <c r="O187" s="118">
        <v>0.559782608695652</v>
      </c>
      <c r="P187" s="125"/>
    </row>
    <row r="188" s="87" customFormat="1" ht="21" customHeight="1" spans="1:16">
      <c r="A188" s="95">
        <v>184</v>
      </c>
      <c r="B188" s="152">
        <v>2016011035</v>
      </c>
      <c r="C188" s="153" t="s">
        <v>322</v>
      </c>
      <c r="D188" s="154">
        <v>2017</v>
      </c>
      <c r="E188" s="159" t="s">
        <v>267</v>
      </c>
      <c r="F188" s="160">
        <v>7.835</v>
      </c>
      <c r="G188" s="160">
        <v>56.435</v>
      </c>
      <c r="H188" s="160">
        <v>4.787</v>
      </c>
      <c r="I188" s="167">
        <f>表1[[#This Row],[德育]]+表1[[#This Row],[智育]]+表1[[#This Row],[文体]]</f>
        <v>69.057</v>
      </c>
      <c r="J188" s="169">
        <v>29</v>
      </c>
      <c r="K188" s="166">
        <v>30</v>
      </c>
      <c r="L188" s="112">
        <f t="shared" si="9"/>
        <v>0.966666666666667</v>
      </c>
      <c r="M188" s="116">
        <f t="shared" si="8"/>
        <v>164</v>
      </c>
      <c r="N188" s="117">
        <v>184</v>
      </c>
      <c r="O188" s="118">
        <v>0.891304347826087</v>
      </c>
      <c r="P188" s="149"/>
    </row>
    <row r="189" s="87" customFormat="1" ht="21" customHeight="1" spans="1:16">
      <c r="A189" s="155"/>
      <c r="B189" s="151"/>
      <c r="C189" s="150"/>
      <c r="D189" s="126"/>
      <c r="E189" s="101"/>
      <c r="F189" s="105"/>
      <c r="G189" s="105"/>
      <c r="H189" s="105"/>
      <c r="I189" s="167"/>
      <c r="J189" s="168"/>
      <c r="K189" s="111"/>
      <c r="L189" s="112" t="str">
        <f t="shared" si="9"/>
        <v/>
      </c>
      <c r="M189" s="168"/>
      <c r="N189" s="168"/>
      <c r="O189" s="174"/>
      <c r="P189" s="125"/>
    </row>
    <row r="190" s="88" customFormat="1" ht="21" customHeight="1" spans="1:16">
      <c r="A190" s="156"/>
      <c r="B190" s="157"/>
      <c r="C190" s="47"/>
      <c r="D190" s="158"/>
      <c r="E190" s="161"/>
      <c r="F190" s="162"/>
      <c r="G190" s="162"/>
      <c r="H190" s="162"/>
      <c r="I190" s="170"/>
      <c r="J190" s="171"/>
      <c r="K190" s="172"/>
      <c r="L190" s="173"/>
      <c r="M190" s="171"/>
      <c r="N190" s="171"/>
      <c r="O190" s="175"/>
      <c r="P190" s="176"/>
    </row>
    <row r="191" s="88" customFormat="1" ht="21" customHeight="1" spans="6:9">
      <c r="F191" s="163"/>
      <c r="G191" s="163"/>
      <c r="H191" s="163"/>
      <c r="I191" s="163"/>
    </row>
  </sheetData>
  <mergeCells count="3">
    <mergeCell ref="A1:P1"/>
    <mergeCell ref="A2:P2"/>
    <mergeCell ref="A3:P3"/>
  </mergeCells>
  <conditionalFormatting sqref="B97:B127">
    <cfRule type="duplicateValues" dxfId="0" priority="5" stopIfTrue="1"/>
  </conditionalFormatting>
  <conditionalFormatting sqref="B128:B158">
    <cfRule type="duplicateValues" dxfId="1" priority="2" stopIfTrue="1"/>
  </conditionalFormatting>
  <conditionalFormatting sqref="B191:B65566 B1:B2 B4">
    <cfRule type="duplicateValues" dxfId="0" priority="111" stopIfTrue="1"/>
  </conditionalFormatting>
  <conditionalFormatting sqref="B185:B190 B159">
    <cfRule type="duplicateValues" dxfId="0" priority="1" stopIfTrue="1"/>
  </conditionalFormatting>
  <dataValidations count="1">
    <dataValidation allowBlank="1" showInputMessage="1" showErrorMessage="1" prompt="请输入专业简称+班级，如“计算机1802”" sqref="E$1:E$1048576"/>
  </dataValidations>
  <printOptions horizontalCentered="1"/>
  <pageMargins left="0.393055555555556" right="0.393055555555556" top="0.511805555555556" bottom="0.786805555555556" header="0.393055555555556" footer="0.511805555555556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R23"/>
  <sheetViews>
    <sheetView zoomScale="85" zoomScaleNormal="85" workbookViewId="0">
      <selection activeCell="I5" sqref="I5"/>
    </sheetView>
  </sheetViews>
  <sheetFormatPr defaultColWidth="9" defaultRowHeight="16.8"/>
  <cols>
    <col min="1" max="1" width="7" style="16" customWidth="1"/>
    <col min="2" max="2" width="14.0982142857143" style="16" customWidth="1"/>
    <col min="3" max="3" width="12.5" style="17" customWidth="1"/>
    <col min="4" max="5" width="6.90178571428571" style="17" customWidth="1"/>
    <col min="6" max="6" width="11.5982142857143" style="16" customWidth="1"/>
    <col min="7" max="12" width="8.69642857142857" style="16" customWidth="1"/>
    <col min="13" max="13" width="13.6964285714286" style="16" customWidth="1"/>
    <col min="14" max="16384" width="9" style="16"/>
  </cols>
  <sheetData>
    <row r="1" ht="17.25" customHeight="1" spans="1:13">
      <c r="A1" s="18" t="s">
        <v>323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46.5" customHeight="1" spans="1:13">
      <c r="A2" s="5" t="s">
        <v>324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325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39" customFormat="1" ht="37.5" customHeight="1" spans="1:13">
      <c r="A4" s="41" t="s">
        <v>3</v>
      </c>
      <c r="B4" s="42" t="s">
        <v>4</v>
      </c>
      <c r="C4" s="42" t="s">
        <v>5</v>
      </c>
      <c r="D4" s="42" t="s">
        <v>326</v>
      </c>
      <c r="E4" s="42" t="s">
        <v>6</v>
      </c>
      <c r="F4" s="54" t="s">
        <v>327</v>
      </c>
      <c r="G4" s="55" t="s">
        <v>12</v>
      </c>
      <c r="H4" s="56" t="s">
        <v>13</v>
      </c>
      <c r="I4" s="70" t="s">
        <v>14</v>
      </c>
      <c r="J4" s="42" t="s">
        <v>15</v>
      </c>
      <c r="K4" s="42" t="s">
        <v>16</v>
      </c>
      <c r="L4" s="71" t="s">
        <v>17</v>
      </c>
      <c r="M4" s="82" t="s">
        <v>18</v>
      </c>
    </row>
    <row r="5" s="15" customFormat="1" ht="17.25" customHeight="1" spans="1:13">
      <c r="A5" s="43" t="s">
        <v>328</v>
      </c>
      <c r="B5" s="23" t="s">
        <v>329</v>
      </c>
      <c r="C5" s="24" t="s">
        <v>330</v>
      </c>
      <c r="D5" s="44" t="s">
        <v>331</v>
      </c>
      <c r="E5" s="44">
        <v>2017</v>
      </c>
      <c r="F5" s="57" t="s">
        <v>332</v>
      </c>
      <c r="G5" s="58">
        <v>2</v>
      </c>
      <c r="H5" s="59">
        <v>30</v>
      </c>
      <c r="I5" s="72">
        <f t="shared" ref="I5" si="0">IFERROR(G5/H5,"")</f>
        <v>0.0666666666666667</v>
      </c>
      <c r="J5" s="73">
        <v>4</v>
      </c>
      <c r="K5" s="59">
        <v>28</v>
      </c>
      <c r="L5" s="74">
        <f t="shared" ref="L5" si="1">IFERROR(J5/K5,"")</f>
        <v>0.142857142857143</v>
      </c>
      <c r="M5" s="83"/>
    </row>
    <row r="6" ht="17.25" customHeight="1" spans="1:13">
      <c r="A6" s="45"/>
      <c r="B6" s="46"/>
      <c r="C6" s="47"/>
      <c r="D6" s="48"/>
      <c r="E6" s="48"/>
      <c r="F6" s="60"/>
      <c r="G6" s="61"/>
      <c r="H6" s="62"/>
      <c r="I6" s="75"/>
      <c r="J6" s="76"/>
      <c r="K6" s="62"/>
      <c r="L6" s="77"/>
      <c r="M6" s="84"/>
    </row>
    <row r="7" ht="17.25" customHeight="1" spans="1:13">
      <c r="A7" s="45"/>
      <c r="B7" s="46"/>
      <c r="C7" s="47"/>
      <c r="D7" s="49"/>
      <c r="E7" s="49"/>
      <c r="F7" s="60"/>
      <c r="G7" s="61"/>
      <c r="H7" s="62"/>
      <c r="I7" s="75"/>
      <c r="J7" s="76"/>
      <c r="K7" s="62"/>
      <c r="L7" s="77"/>
      <c r="M7" s="84"/>
    </row>
    <row r="8" ht="17.25" customHeight="1" spans="1:13">
      <c r="A8" s="45"/>
      <c r="B8" s="46"/>
      <c r="C8" s="47"/>
      <c r="D8" s="48"/>
      <c r="E8" s="48"/>
      <c r="F8" s="60"/>
      <c r="G8" s="61"/>
      <c r="H8" s="62"/>
      <c r="I8" s="75"/>
      <c r="J8" s="76"/>
      <c r="K8" s="62"/>
      <c r="L8" s="77"/>
      <c r="M8" s="84"/>
    </row>
    <row r="9" ht="17.25" customHeight="1" spans="1:13">
      <c r="A9" s="45"/>
      <c r="B9" s="46"/>
      <c r="C9" s="47"/>
      <c r="D9" s="48"/>
      <c r="E9" s="48"/>
      <c r="F9" s="60"/>
      <c r="G9" s="61"/>
      <c r="H9" s="62"/>
      <c r="I9" s="75"/>
      <c r="J9" s="76"/>
      <c r="K9" s="62"/>
      <c r="L9" s="77"/>
      <c r="M9" s="84"/>
    </row>
    <row r="10" s="40" customFormat="1" ht="17.25" customHeight="1" spans="1:252">
      <c r="A10" s="45"/>
      <c r="B10" s="46"/>
      <c r="C10" s="47"/>
      <c r="D10" s="48"/>
      <c r="E10" s="48"/>
      <c r="F10" s="60"/>
      <c r="G10" s="61"/>
      <c r="H10" s="62"/>
      <c r="I10" s="75"/>
      <c r="J10" s="76"/>
      <c r="K10" s="62"/>
      <c r="L10" s="77"/>
      <c r="M10" s="84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</row>
    <row r="11" s="40" customFormat="1" ht="17.25" customHeight="1" spans="1:252">
      <c r="A11" s="45"/>
      <c r="B11" s="46"/>
      <c r="C11" s="47"/>
      <c r="D11" s="48"/>
      <c r="E11" s="48"/>
      <c r="F11" s="63"/>
      <c r="G11" s="64"/>
      <c r="H11" s="65"/>
      <c r="I11" s="75"/>
      <c r="J11" s="78"/>
      <c r="K11" s="65"/>
      <c r="L11" s="77"/>
      <c r="M11" s="8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</row>
    <row r="12" spans="1:13">
      <c r="A12" s="45"/>
      <c r="B12" s="46"/>
      <c r="C12" s="47"/>
      <c r="D12" s="48"/>
      <c r="E12" s="48"/>
      <c r="F12" s="66"/>
      <c r="G12" s="64"/>
      <c r="H12" s="65"/>
      <c r="I12" s="75" t="str">
        <f t="shared" ref="I12:I23" si="2">IFERROR(G12/H12,"")</f>
        <v/>
      </c>
      <c r="J12" s="65"/>
      <c r="K12" s="65"/>
      <c r="L12" s="79" t="str">
        <f t="shared" ref="L12:L23" si="3">IFERROR(J12/K12,"")</f>
        <v/>
      </c>
      <c r="M12" s="85"/>
    </row>
    <row r="13" spans="1:13">
      <c r="A13" s="45"/>
      <c r="B13" s="46"/>
      <c r="C13" s="47"/>
      <c r="D13" s="48"/>
      <c r="E13" s="48"/>
      <c r="F13" s="66"/>
      <c r="G13" s="64"/>
      <c r="H13" s="65"/>
      <c r="I13" s="75" t="str">
        <f t="shared" si="2"/>
        <v/>
      </c>
      <c r="J13" s="65"/>
      <c r="K13" s="65"/>
      <c r="L13" s="79" t="str">
        <f t="shared" si="3"/>
        <v/>
      </c>
      <c r="M13" s="85"/>
    </row>
    <row r="14" spans="1:13">
      <c r="A14" s="45"/>
      <c r="B14" s="46"/>
      <c r="C14" s="47"/>
      <c r="D14" s="48"/>
      <c r="E14" s="48"/>
      <c r="F14" s="66"/>
      <c r="G14" s="64"/>
      <c r="H14" s="65"/>
      <c r="I14" s="75" t="str">
        <f t="shared" si="2"/>
        <v/>
      </c>
      <c r="J14" s="65"/>
      <c r="K14" s="65"/>
      <c r="L14" s="79" t="str">
        <f t="shared" si="3"/>
        <v/>
      </c>
      <c r="M14" s="85"/>
    </row>
    <row r="15" spans="1:13">
      <c r="A15" s="45"/>
      <c r="B15" s="46"/>
      <c r="C15" s="47"/>
      <c r="D15" s="48"/>
      <c r="E15" s="48"/>
      <c r="F15" s="66"/>
      <c r="G15" s="64"/>
      <c r="H15" s="65"/>
      <c r="I15" s="75" t="str">
        <f t="shared" si="2"/>
        <v/>
      </c>
      <c r="J15" s="65"/>
      <c r="K15" s="65"/>
      <c r="L15" s="79" t="str">
        <f t="shared" si="3"/>
        <v/>
      </c>
      <c r="M15" s="85"/>
    </row>
    <row r="16" spans="1:13">
      <c r="A16" s="45"/>
      <c r="B16" s="46"/>
      <c r="C16" s="47"/>
      <c r="D16" s="48"/>
      <c r="E16" s="48"/>
      <c r="F16" s="66"/>
      <c r="G16" s="64"/>
      <c r="H16" s="65"/>
      <c r="I16" s="75" t="str">
        <f t="shared" si="2"/>
        <v/>
      </c>
      <c r="J16" s="65"/>
      <c r="K16" s="65"/>
      <c r="L16" s="79" t="str">
        <f t="shared" si="3"/>
        <v/>
      </c>
      <c r="M16" s="85"/>
    </row>
    <row r="17" spans="1:13">
      <c r="A17" s="45"/>
      <c r="B17" s="46"/>
      <c r="C17" s="47"/>
      <c r="D17" s="48"/>
      <c r="E17" s="48"/>
      <c r="F17" s="66"/>
      <c r="G17" s="64"/>
      <c r="H17" s="65"/>
      <c r="I17" s="75" t="str">
        <f t="shared" si="2"/>
        <v/>
      </c>
      <c r="J17" s="65"/>
      <c r="K17" s="65"/>
      <c r="L17" s="79" t="str">
        <f t="shared" si="3"/>
        <v/>
      </c>
      <c r="M17" s="85"/>
    </row>
    <row r="18" spans="1:13">
      <c r="A18" s="45"/>
      <c r="B18" s="46"/>
      <c r="C18" s="47"/>
      <c r="D18" s="48"/>
      <c r="E18" s="48"/>
      <c r="F18" s="66"/>
      <c r="G18" s="64"/>
      <c r="H18" s="65"/>
      <c r="I18" s="75" t="str">
        <f t="shared" si="2"/>
        <v/>
      </c>
      <c r="J18" s="65"/>
      <c r="K18" s="65"/>
      <c r="L18" s="79" t="str">
        <f t="shared" si="3"/>
        <v/>
      </c>
      <c r="M18" s="85"/>
    </row>
    <row r="19" spans="1:13">
      <c r="A19" s="45"/>
      <c r="B19" s="46"/>
      <c r="C19" s="47"/>
      <c r="D19" s="48"/>
      <c r="E19" s="48"/>
      <c r="F19" s="66"/>
      <c r="G19" s="64"/>
      <c r="H19" s="65"/>
      <c r="I19" s="75" t="str">
        <f t="shared" si="2"/>
        <v/>
      </c>
      <c r="J19" s="65"/>
      <c r="K19" s="65"/>
      <c r="L19" s="79" t="str">
        <f t="shared" si="3"/>
        <v/>
      </c>
      <c r="M19" s="85"/>
    </row>
    <row r="20" spans="1:13">
      <c r="A20" s="45"/>
      <c r="B20" s="46"/>
      <c r="C20" s="47"/>
      <c r="D20" s="48"/>
      <c r="E20" s="48"/>
      <c r="F20" s="66"/>
      <c r="G20" s="64"/>
      <c r="H20" s="65"/>
      <c r="I20" s="75" t="str">
        <f t="shared" si="2"/>
        <v/>
      </c>
      <c r="J20" s="65"/>
      <c r="K20" s="65"/>
      <c r="L20" s="79" t="str">
        <f t="shared" si="3"/>
        <v/>
      </c>
      <c r="M20" s="85"/>
    </row>
    <row r="21" spans="1:13">
      <c r="A21" s="45"/>
      <c r="B21" s="46"/>
      <c r="C21" s="47"/>
      <c r="D21" s="48"/>
      <c r="E21" s="48"/>
      <c r="F21" s="66"/>
      <c r="G21" s="64"/>
      <c r="H21" s="65"/>
      <c r="I21" s="75" t="str">
        <f t="shared" si="2"/>
        <v/>
      </c>
      <c r="J21" s="65"/>
      <c r="K21" s="65"/>
      <c r="L21" s="79" t="str">
        <f t="shared" si="3"/>
        <v/>
      </c>
      <c r="M21" s="85"/>
    </row>
    <row r="22" spans="1:13">
      <c r="A22" s="45"/>
      <c r="B22" s="46"/>
      <c r="C22" s="47"/>
      <c r="D22" s="48"/>
      <c r="E22" s="48"/>
      <c r="F22" s="66"/>
      <c r="G22" s="64"/>
      <c r="H22" s="65"/>
      <c r="I22" s="75" t="str">
        <f t="shared" si="2"/>
        <v/>
      </c>
      <c r="J22" s="65"/>
      <c r="K22" s="65"/>
      <c r="L22" s="79" t="str">
        <f t="shared" si="3"/>
        <v/>
      </c>
      <c r="M22" s="85"/>
    </row>
    <row r="23" ht="17.55" spans="1:13">
      <c r="A23" s="50"/>
      <c r="B23" s="51"/>
      <c r="C23" s="52"/>
      <c r="D23" s="53"/>
      <c r="E23" s="53"/>
      <c r="F23" s="67"/>
      <c r="G23" s="68"/>
      <c r="H23" s="69"/>
      <c r="I23" s="80" t="str">
        <f t="shared" si="2"/>
        <v/>
      </c>
      <c r="J23" s="69"/>
      <c r="K23" s="69"/>
      <c r="L23" s="81" t="str">
        <f t="shared" si="3"/>
        <v/>
      </c>
      <c r="M23" s="86"/>
    </row>
  </sheetData>
  <mergeCells count="3">
    <mergeCell ref="A1:M1"/>
    <mergeCell ref="A2:M2"/>
    <mergeCell ref="A3:M3"/>
  </mergeCells>
  <conditionalFormatting sqref="B1">
    <cfRule type="duplicateValues" dxfId="0" priority="4" stopIfTrue="1"/>
  </conditionalFormatting>
  <conditionalFormatting sqref="B2">
    <cfRule type="duplicateValues" dxfId="0" priority="3" stopIfTrue="1"/>
  </conditionalFormatting>
  <conditionalFormatting sqref="B4">
    <cfRule type="duplicateValues" dxfId="0" priority="1" stopIfTrue="1"/>
  </conditionalFormatting>
  <conditionalFormatting sqref="B3 B5:B65536">
    <cfRule type="duplicateValues" dxfId="0" priority="104" stopIfTrue="1"/>
  </conditionalFormatting>
  <dataValidations count="2">
    <dataValidation allowBlank="1" showInputMessage="1" showErrorMessage="1" prompt="请输入专业简称+班级，如“计算机1502”" sqref="F4 F1:F2 F24:F65536"/>
    <dataValidation allowBlank="1" showInputMessage="1" showErrorMessage="1" prompt="请输入专业简称+班级，如“计算机1802”" sqref="F5:F23"/>
  </dataValidations>
  <printOptions horizontalCentered="1"/>
  <pageMargins left="0.393055555555556" right="0.393055555555556" top="0.747916666666667" bottom="0.747916666666667" header="0.313888888888889" footer="0.313888888888889"/>
  <pageSetup paperSize="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3"/>
  <sheetViews>
    <sheetView zoomScale="85" zoomScaleNormal="85" workbookViewId="0">
      <selection activeCell="L5" sqref="L5"/>
    </sheetView>
  </sheetViews>
  <sheetFormatPr defaultColWidth="9" defaultRowHeight="16.8"/>
  <cols>
    <col min="1" max="1" width="7" style="16" customWidth="1"/>
    <col min="2" max="2" width="14.0982142857143" style="16" customWidth="1"/>
    <col min="3" max="3" width="12.5" style="17" customWidth="1"/>
    <col min="4" max="5" width="6.90178571428571" style="17" customWidth="1"/>
    <col min="6" max="6" width="11.5982142857143" style="16" customWidth="1"/>
    <col min="7" max="12" width="8.69642857142857" style="16" customWidth="1"/>
    <col min="13" max="13" width="13.6964285714286" style="16" customWidth="1"/>
    <col min="14" max="16384" width="9" style="16"/>
  </cols>
  <sheetData>
    <row r="1" ht="17.25" customHeight="1" spans="1:13">
      <c r="A1" s="18" t="s">
        <v>333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46.5" customHeight="1" spans="1:13">
      <c r="A2" s="5" t="s">
        <v>334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335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4" customFormat="1" ht="39.75" customHeight="1" spans="1:13">
      <c r="A4" s="19" t="s">
        <v>3</v>
      </c>
      <c r="B4" s="20" t="s">
        <v>4</v>
      </c>
      <c r="C4" s="21" t="s">
        <v>5</v>
      </c>
      <c r="D4" s="21" t="s">
        <v>326</v>
      </c>
      <c r="E4" s="21" t="s">
        <v>6</v>
      </c>
      <c r="F4" s="26" t="s">
        <v>327</v>
      </c>
      <c r="G4" s="20" t="s">
        <v>12</v>
      </c>
      <c r="H4" s="21" t="s">
        <v>13</v>
      </c>
      <c r="I4" s="26" t="s">
        <v>14</v>
      </c>
      <c r="J4" s="20" t="s">
        <v>15</v>
      </c>
      <c r="K4" s="21" t="s">
        <v>16</v>
      </c>
      <c r="L4" s="26" t="s">
        <v>17</v>
      </c>
      <c r="M4" s="35" t="s">
        <v>18</v>
      </c>
    </row>
    <row r="5" s="15" customFormat="1" ht="17.25" customHeight="1" spans="1:13">
      <c r="A5" s="22" t="s">
        <v>328</v>
      </c>
      <c r="B5" s="23" t="s">
        <v>329</v>
      </c>
      <c r="C5" s="24" t="s">
        <v>330</v>
      </c>
      <c r="D5" s="8" t="s">
        <v>331</v>
      </c>
      <c r="E5" s="8">
        <v>2017</v>
      </c>
      <c r="F5" s="27" t="s">
        <v>332</v>
      </c>
      <c r="G5" s="28">
        <v>2</v>
      </c>
      <c r="H5" s="28">
        <v>30</v>
      </c>
      <c r="I5" s="33">
        <f t="shared" ref="I5" si="0">IFERROR(G5/H5,"")</f>
        <v>0.0666666666666667</v>
      </c>
      <c r="J5" s="28">
        <v>4</v>
      </c>
      <c r="K5" s="28">
        <v>28</v>
      </c>
      <c r="L5" s="33">
        <f t="shared" ref="L5" si="1">IFERROR(J5/K5,"")</f>
        <v>0.142857142857143</v>
      </c>
      <c r="M5" s="36"/>
    </row>
    <row r="6" ht="17.25" customHeight="1" spans="1:13">
      <c r="A6" s="25"/>
      <c r="B6" s="12"/>
      <c r="C6" s="13"/>
      <c r="D6" s="11"/>
      <c r="E6" s="11"/>
      <c r="F6" s="29"/>
      <c r="G6" s="30"/>
      <c r="H6" s="30"/>
      <c r="I6" s="34"/>
      <c r="J6" s="30"/>
      <c r="K6" s="30"/>
      <c r="L6" s="34"/>
      <c r="M6" s="37"/>
    </row>
    <row r="7" spans="1:13">
      <c r="A7" s="25"/>
      <c r="B7" s="12"/>
      <c r="C7" s="13"/>
      <c r="D7" s="11"/>
      <c r="E7" s="11"/>
      <c r="F7" s="31"/>
      <c r="G7" s="32"/>
      <c r="H7" s="32"/>
      <c r="I7" s="34" t="str">
        <f t="shared" ref="I7:I23" si="2">IFERROR(G7/H7,"")</f>
        <v/>
      </c>
      <c r="J7" s="32"/>
      <c r="K7" s="32"/>
      <c r="L7" s="34" t="str">
        <f t="shared" ref="L7:L23" si="3">IFERROR(J7/K7,"")</f>
        <v/>
      </c>
      <c r="M7" s="38"/>
    </row>
    <row r="8" spans="1:13">
      <c r="A8" s="25"/>
      <c r="B8" s="12"/>
      <c r="C8" s="13"/>
      <c r="D8" s="11"/>
      <c r="E8" s="11"/>
      <c r="F8" s="31"/>
      <c r="G8" s="32"/>
      <c r="H8" s="32"/>
      <c r="I8" s="34" t="str">
        <f t="shared" si="2"/>
        <v/>
      </c>
      <c r="J8" s="32"/>
      <c r="K8" s="32"/>
      <c r="L8" s="34" t="str">
        <f t="shared" si="3"/>
        <v/>
      </c>
      <c r="M8" s="38"/>
    </row>
    <row r="9" spans="1:13">
      <c r="A9" s="25"/>
      <c r="B9" s="12"/>
      <c r="C9" s="13"/>
      <c r="D9" s="11"/>
      <c r="E9" s="11"/>
      <c r="F9" s="31"/>
      <c r="G9" s="32"/>
      <c r="H9" s="32"/>
      <c r="I9" s="34" t="str">
        <f t="shared" si="2"/>
        <v/>
      </c>
      <c r="J9" s="32"/>
      <c r="K9" s="32"/>
      <c r="L9" s="34" t="str">
        <f t="shared" si="3"/>
        <v/>
      </c>
      <c r="M9" s="38"/>
    </row>
    <row r="10" spans="1:13">
      <c r="A10" s="25"/>
      <c r="B10" s="12"/>
      <c r="C10" s="13"/>
      <c r="D10" s="11"/>
      <c r="E10" s="11"/>
      <c r="F10" s="31"/>
      <c r="G10" s="32"/>
      <c r="H10" s="32"/>
      <c r="I10" s="34" t="str">
        <f t="shared" si="2"/>
        <v/>
      </c>
      <c r="J10" s="32"/>
      <c r="K10" s="32"/>
      <c r="L10" s="34" t="str">
        <f t="shared" si="3"/>
        <v/>
      </c>
      <c r="M10" s="38"/>
    </row>
    <row r="11" spans="1:13">
      <c r="A11" s="25"/>
      <c r="B11" s="12"/>
      <c r="C11" s="13"/>
      <c r="D11" s="11"/>
      <c r="E11" s="11"/>
      <c r="F11" s="31"/>
      <c r="G11" s="32"/>
      <c r="H11" s="32"/>
      <c r="I11" s="34" t="str">
        <f t="shared" si="2"/>
        <v/>
      </c>
      <c r="J11" s="32"/>
      <c r="K11" s="32"/>
      <c r="L11" s="34" t="str">
        <f t="shared" si="3"/>
        <v/>
      </c>
      <c r="M11" s="38"/>
    </row>
    <row r="12" spans="1:13">
      <c r="A12" s="25"/>
      <c r="B12" s="12"/>
      <c r="C12" s="13"/>
      <c r="D12" s="11"/>
      <c r="E12" s="11"/>
      <c r="F12" s="31"/>
      <c r="G12" s="32"/>
      <c r="H12" s="32"/>
      <c r="I12" s="34" t="str">
        <f t="shared" si="2"/>
        <v/>
      </c>
      <c r="J12" s="32"/>
      <c r="K12" s="32"/>
      <c r="L12" s="34" t="str">
        <f t="shared" si="3"/>
        <v/>
      </c>
      <c r="M12" s="38"/>
    </row>
    <row r="13" spans="1:13">
      <c r="A13" s="25"/>
      <c r="B13" s="12"/>
      <c r="C13" s="13"/>
      <c r="D13" s="11"/>
      <c r="E13" s="11"/>
      <c r="F13" s="31"/>
      <c r="G13" s="32"/>
      <c r="H13" s="32"/>
      <c r="I13" s="34" t="str">
        <f t="shared" si="2"/>
        <v/>
      </c>
      <c r="J13" s="32"/>
      <c r="K13" s="32"/>
      <c r="L13" s="34" t="str">
        <f t="shared" si="3"/>
        <v/>
      </c>
      <c r="M13" s="38"/>
    </row>
    <row r="14" spans="1:13">
      <c r="A14" s="25"/>
      <c r="B14" s="12"/>
      <c r="C14" s="13"/>
      <c r="D14" s="11"/>
      <c r="E14" s="11"/>
      <c r="F14" s="31"/>
      <c r="G14" s="32"/>
      <c r="H14" s="32"/>
      <c r="I14" s="34" t="str">
        <f t="shared" si="2"/>
        <v/>
      </c>
      <c r="J14" s="32"/>
      <c r="K14" s="32"/>
      <c r="L14" s="34" t="str">
        <f t="shared" si="3"/>
        <v/>
      </c>
      <c r="M14" s="38"/>
    </row>
    <row r="15" spans="1:13">
      <c r="A15" s="25"/>
      <c r="B15" s="12"/>
      <c r="C15" s="13"/>
      <c r="D15" s="11"/>
      <c r="E15" s="11"/>
      <c r="F15" s="31"/>
      <c r="G15" s="32"/>
      <c r="H15" s="32"/>
      <c r="I15" s="34" t="str">
        <f t="shared" si="2"/>
        <v/>
      </c>
      <c r="J15" s="32"/>
      <c r="K15" s="32"/>
      <c r="L15" s="34" t="str">
        <f t="shared" si="3"/>
        <v/>
      </c>
      <c r="M15" s="38"/>
    </row>
    <row r="16" spans="1:13">
      <c r="A16" s="25"/>
      <c r="B16" s="12"/>
      <c r="C16" s="13"/>
      <c r="D16" s="11"/>
      <c r="E16" s="11"/>
      <c r="F16" s="31"/>
      <c r="G16" s="32"/>
      <c r="H16" s="32"/>
      <c r="I16" s="34" t="str">
        <f t="shared" si="2"/>
        <v/>
      </c>
      <c r="J16" s="32"/>
      <c r="K16" s="32"/>
      <c r="L16" s="34" t="str">
        <f t="shared" si="3"/>
        <v/>
      </c>
      <c r="M16" s="38"/>
    </row>
    <row r="17" spans="1:13">
      <c r="A17" s="25"/>
      <c r="B17" s="12"/>
      <c r="C17" s="13"/>
      <c r="D17" s="11"/>
      <c r="E17" s="11"/>
      <c r="F17" s="31"/>
      <c r="G17" s="32"/>
      <c r="H17" s="32"/>
      <c r="I17" s="34" t="str">
        <f t="shared" si="2"/>
        <v/>
      </c>
      <c r="J17" s="32"/>
      <c r="K17" s="32"/>
      <c r="L17" s="34" t="str">
        <f t="shared" si="3"/>
        <v/>
      </c>
      <c r="M17" s="38"/>
    </row>
    <row r="18" spans="1:13">
      <c r="A18" s="25"/>
      <c r="B18" s="12"/>
      <c r="C18" s="13"/>
      <c r="D18" s="11"/>
      <c r="E18" s="11"/>
      <c r="F18" s="31"/>
      <c r="G18" s="32"/>
      <c r="H18" s="32"/>
      <c r="I18" s="34" t="str">
        <f t="shared" si="2"/>
        <v/>
      </c>
      <c r="J18" s="32"/>
      <c r="K18" s="32"/>
      <c r="L18" s="34" t="str">
        <f t="shared" si="3"/>
        <v/>
      </c>
      <c r="M18" s="38"/>
    </row>
    <row r="19" spans="1:13">
      <c r="A19" s="25"/>
      <c r="B19" s="12"/>
      <c r="C19" s="13"/>
      <c r="D19" s="11"/>
      <c r="E19" s="11"/>
      <c r="F19" s="31"/>
      <c r="G19" s="32"/>
      <c r="H19" s="32"/>
      <c r="I19" s="34" t="str">
        <f t="shared" si="2"/>
        <v/>
      </c>
      <c r="J19" s="32"/>
      <c r="K19" s="32"/>
      <c r="L19" s="34" t="str">
        <f t="shared" si="3"/>
        <v/>
      </c>
      <c r="M19" s="38"/>
    </row>
    <row r="20" spans="1:13">
      <c r="A20" s="25"/>
      <c r="B20" s="12"/>
      <c r="C20" s="13"/>
      <c r="D20" s="11"/>
      <c r="E20" s="11"/>
      <c r="F20" s="31"/>
      <c r="G20" s="32"/>
      <c r="H20" s="32"/>
      <c r="I20" s="34" t="str">
        <f t="shared" si="2"/>
        <v/>
      </c>
      <c r="J20" s="32"/>
      <c r="K20" s="32"/>
      <c r="L20" s="34" t="str">
        <f t="shared" si="3"/>
        <v/>
      </c>
      <c r="M20" s="38"/>
    </row>
    <row r="21" spans="1:13">
      <c r="A21" s="25"/>
      <c r="B21" s="12"/>
      <c r="C21" s="13"/>
      <c r="D21" s="11"/>
      <c r="E21" s="11"/>
      <c r="F21" s="31"/>
      <c r="G21" s="32"/>
      <c r="H21" s="32"/>
      <c r="I21" s="34" t="str">
        <f t="shared" si="2"/>
        <v/>
      </c>
      <c r="J21" s="32"/>
      <c r="K21" s="32"/>
      <c r="L21" s="34" t="str">
        <f t="shared" si="3"/>
        <v/>
      </c>
      <c r="M21" s="38"/>
    </row>
    <row r="22" spans="1:13">
      <c r="A22" s="25"/>
      <c r="B22" s="12"/>
      <c r="C22" s="13"/>
      <c r="D22" s="11"/>
      <c r="E22" s="11"/>
      <c r="F22" s="31"/>
      <c r="G22" s="32"/>
      <c r="H22" s="32"/>
      <c r="I22" s="34" t="str">
        <f t="shared" si="2"/>
        <v/>
      </c>
      <c r="J22" s="32"/>
      <c r="K22" s="32"/>
      <c r="L22" s="34" t="str">
        <f t="shared" si="3"/>
        <v/>
      </c>
      <c r="M22" s="38"/>
    </row>
    <row r="23" spans="1:13">
      <c r="A23" s="25"/>
      <c r="B23" s="12"/>
      <c r="C23" s="13"/>
      <c r="D23" s="11"/>
      <c r="E23" s="11"/>
      <c r="F23" s="31"/>
      <c r="G23" s="32"/>
      <c r="H23" s="32"/>
      <c r="I23" s="34" t="str">
        <f t="shared" si="2"/>
        <v/>
      </c>
      <c r="J23" s="32"/>
      <c r="K23" s="32"/>
      <c r="L23" s="34" t="str">
        <f t="shared" si="3"/>
        <v/>
      </c>
      <c r="M23" s="38"/>
    </row>
  </sheetData>
  <mergeCells count="3">
    <mergeCell ref="A1:M1"/>
    <mergeCell ref="A2:M2"/>
    <mergeCell ref="A3:M3"/>
  </mergeCells>
  <conditionalFormatting sqref="B1">
    <cfRule type="duplicateValues" dxfId="0" priority="4" stopIfTrue="1"/>
  </conditionalFormatting>
  <conditionalFormatting sqref="B2">
    <cfRule type="duplicateValues" dxfId="0" priority="3" stopIfTrue="1"/>
  </conditionalFormatting>
  <conditionalFormatting sqref="B3">
    <cfRule type="duplicateValues" dxfId="0" priority="2" stopIfTrue="1"/>
  </conditionalFormatting>
  <conditionalFormatting sqref="B5">
    <cfRule type="duplicateValues" dxfId="0" priority="1" stopIfTrue="1"/>
  </conditionalFormatting>
  <conditionalFormatting sqref="B4 B6:B65511">
    <cfRule type="duplicateValues" dxfId="0" priority="90" stopIfTrue="1"/>
  </conditionalFormatting>
  <dataValidations count="2">
    <dataValidation allowBlank="1" showInputMessage="1" showErrorMessage="1" prompt="请输入专业简称+班级，如“计算机1502”" sqref="F4 F1:F2 F24:F65511"/>
    <dataValidation allowBlank="1" showInputMessage="1" showErrorMessage="1" prompt="请输入专业简称+班级，如“计算机1802”" sqref="F5:F23"/>
  </dataValidation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zoomScale="85" zoomScaleNormal="85" workbookViewId="0">
      <selection activeCell="C39" sqref="C39"/>
    </sheetView>
  </sheetViews>
  <sheetFormatPr defaultColWidth="9" defaultRowHeight="16.8" outlineLevelCol="4"/>
  <cols>
    <col min="1" max="1" width="7" style="2" customWidth="1"/>
    <col min="2" max="2" width="64" style="2" customWidth="1"/>
    <col min="3" max="3" width="19.5" style="2" customWidth="1"/>
    <col min="4" max="4" width="19.5" style="3" customWidth="1"/>
    <col min="5" max="5" width="18.5982142857143" style="3" customWidth="1"/>
    <col min="6" max="16384" width="9" style="2"/>
  </cols>
  <sheetData>
    <row r="1" ht="17.25" customHeight="1" spans="1:5">
      <c r="A1" s="4" t="s">
        <v>336</v>
      </c>
      <c r="B1" s="4"/>
      <c r="C1" s="4"/>
      <c r="D1" s="4"/>
      <c r="E1" s="4"/>
    </row>
    <row r="2" ht="46.5" customHeight="1" spans="1:5">
      <c r="A2" s="5" t="s">
        <v>337</v>
      </c>
      <c r="B2" s="5"/>
      <c r="C2" s="5"/>
      <c r="D2" s="5"/>
      <c r="E2" s="5"/>
    </row>
    <row r="3" ht="30.75" customHeight="1" spans="1:5">
      <c r="A3" s="6" t="s">
        <v>2</v>
      </c>
      <c r="B3" s="6"/>
      <c r="C3" s="6"/>
      <c r="D3" s="6"/>
      <c r="E3" s="6"/>
    </row>
    <row r="4" s="1" customFormat="1" ht="39" customHeight="1" spans="1:5">
      <c r="A4" s="1" t="s">
        <v>3</v>
      </c>
      <c r="B4" s="7" t="s">
        <v>338</v>
      </c>
      <c r="C4" s="7" t="s">
        <v>339</v>
      </c>
      <c r="D4" s="7" t="s">
        <v>340</v>
      </c>
      <c r="E4" s="7" t="s">
        <v>18</v>
      </c>
    </row>
    <row r="5" ht="17.25" customHeight="1" spans="1:5">
      <c r="A5" s="8" t="s">
        <v>328</v>
      </c>
      <c r="B5" s="9" t="s">
        <v>341</v>
      </c>
      <c r="C5" s="9">
        <v>28</v>
      </c>
      <c r="D5" s="10" t="s">
        <v>330</v>
      </c>
      <c r="E5" s="8"/>
    </row>
    <row r="6" spans="1:5">
      <c r="A6" s="11"/>
      <c r="B6" s="12"/>
      <c r="C6" s="12"/>
      <c r="D6" s="13"/>
      <c r="E6" s="11"/>
    </row>
    <row r="7" spans="1:5">
      <c r="A7" s="11"/>
      <c r="B7" s="12"/>
      <c r="C7" s="12"/>
      <c r="D7" s="13"/>
      <c r="E7" s="11"/>
    </row>
    <row r="8" spans="1:5">
      <c r="A8" s="11"/>
      <c r="B8" s="12"/>
      <c r="C8" s="12"/>
      <c r="D8" s="13"/>
      <c r="E8" s="11"/>
    </row>
    <row r="9" spans="1:5">
      <c r="A9" s="11"/>
      <c r="B9" s="12"/>
      <c r="C9" s="12"/>
      <c r="D9" s="13"/>
      <c r="E9" s="11"/>
    </row>
    <row r="10" spans="1:5">
      <c r="A10" s="11"/>
      <c r="B10" s="12"/>
      <c r="C10" s="12"/>
      <c r="D10" s="13"/>
      <c r="E10" s="11"/>
    </row>
    <row r="11" spans="1:5">
      <c r="A11" s="11"/>
      <c r="B11" s="12"/>
      <c r="C11" s="12"/>
      <c r="D11" s="13"/>
      <c r="E11" s="11"/>
    </row>
    <row r="12" spans="1:5">
      <c r="A12" s="11"/>
      <c r="B12" s="12"/>
      <c r="C12" s="12"/>
      <c r="D12" s="13"/>
      <c r="E12" s="11"/>
    </row>
    <row r="13" spans="1:5">
      <c r="A13" s="11"/>
      <c r="B13" s="12"/>
      <c r="C13" s="12"/>
      <c r="D13" s="13"/>
      <c r="E13" s="11"/>
    </row>
    <row r="14" spans="1:5">
      <c r="A14" s="11"/>
      <c r="B14" s="12"/>
      <c r="C14" s="12"/>
      <c r="D14" s="13"/>
      <c r="E14" s="11"/>
    </row>
    <row r="15" spans="1:5">
      <c r="A15" s="11"/>
      <c r="B15" s="12"/>
      <c r="C15" s="12"/>
      <c r="D15" s="13"/>
      <c r="E15" s="11"/>
    </row>
    <row r="16" spans="1:5">
      <c r="A16" s="11"/>
      <c r="B16" s="12"/>
      <c r="C16" s="12"/>
      <c r="D16" s="13"/>
      <c r="E16" s="11"/>
    </row>
    <row r="17" spans="1:5">
      <c r="A17" s="11"/>
      <c r="B17" s="12"/>
      <c r="C17" s="12"/>
      <c r="D17" s="13"/>
      <c r="E17" s="11"/>
    </row>
    <row r="18" spans="1:5">
      <c r="A18" s="11"/>
      <c r="B18" s="12"/>
      <c r="C18" s="12"/>
      <c r="D18" s="13"/>
      <c r="E18" s="11"/>
    </row>
    <row r="19" spans="1:5">
      <c r="A19" s="11"/>
      <c r="B19" s="12"/>
      <c r="C19" s="12"/>
      <c r="D19" s="13"/>
      <c r="E19" s="11"/>
    </row>
    <row r="20" spans="1:5">
      <c r="A20" s="11"/>
      <c r="B20" s="12"/>
      <c r="C20" s="12"/>
      <c r="D20" s="13"/>
      <c r="E20" s="11"/>
    </row>
    <row r="21" spans="1:5">
      <c r="A21" s="11"/>
      <c r="B21" s="12"/>
      <c r="C21" s="12"/>
      <c r="D21" s="13"/>
      <c r="E21" s="11"/>
    </row>
    <row r="22" spans="1:5">
      <c r="A22" s="11"/>
      <c r="B22" s="12"/>
      <c r="C22" s="12"/>
      <c r="D22" s="13"/>
      <c r="E22" s="11"/>
    </row>
    <row r="23" spans="1:5">
      <c r="A23" s="11"/>
      <c r="B23" s="12"/>
      <c r="C23" s="12"/>
      <c r="D23" s="13"/>
      <c r="E23" s="11"/>
    </row>
    <row r="24" spans="1:5">
      <c r="A24" s="11"/>
      <c r="B24" s="12"/>
      <c r="C24" s="12"/>
      <c r="D24" s="13"/>
      <c r="E24" s="11"/>
    </row>
  </sheetData>
  <mergeCells count="3">
    <mergeCell ref="A1:E1"/>
    <mergeCell ref="A2:E2"/>
    <mergeCell ref="A3:E3"/>
  </mergeCells>
  <conditionalFormatting sqref="B1:C1">
    <cfRule type="duplicateValues" dxfId="0" priority="7" stopIfTrue="1"/>
  </conditionalFormatting>
  <conditionalFormatting sqref="B2:C2">
    <cfRule type="duplicateValues" dxfId="0" priority="8" stopIfTrue="1"/>
  </conditionalFormatting>
  <conditionalFormatting sqref="B3:C3">
    <cfRule type="duplicateValues" dxfId="0" priority="9" stopIfTrue="1"/>
  </conditionalFormatting>
  <conditionalFormatting sqref="B4:C65537">
    <cfRule type="duplicateValues" dxfId="0" priority="13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07638888888889" right="0.707638888888889" top="0.747916666666667" bottom="0.747916666666667" header="0.313888888888889" footer="0.313888888888889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"/>
  <sheetViews>
    <sheetView workbookViewId="0">
      <selection activeCell="A1" sqref="A1"/>
    </sheetView>
  </sheetViews>
  <sheetFormatPr defaultColWidth="9" defaultRowHeight="17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"/>
  <sheetViews>
    <sheetView workbookViewId="0">
      <selection activeCell="A1" sqref="A1"/>
    </sheetView>
  </sheetViews>
  <sheetFormatPr defaultColWidth="9" defaultRowHeight="17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附件1.学生综合素质测评成绩汇总表</vt:lpstr>
      <vt:lpstr>附件2.优秀大学生评定结果统计表</vt:lpstr>
      <vt:lpstr>附件3.优秀学生干部评定结果统计表</vt:lpstr>
      <vt:lpstr>附件4.学生先进班集体汇总表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dell</cp:lastModifiedBy>
  <dcterms:created xsi:type="dcterms:W3CDTF">2011-08-17T18:30:00Z</dcterms:created>
  <cp:lastPrinted>2019-09-16T18:39:00Z</cp:lastPrinted>
  <dcterms:modified xsi:type="dcterms:W3CDTF">2020-10-03T15:33:30Z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