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附件1.学生综合素质测评成绩汇总表" sheetId="1" r:id="rId1"/>
    <sheet name="附件2.优秀大学生评定结果统计表" sheetId="2" r:id="rId2"/>
    <sheet name="附件3.优秀学生干部评定结果统计表" sheetId="3" r:id="rId3"/>
    <sheet name="附件4.学生先进班集体汇总表" sheetId="4" r:id="rId4"/>
    <sheet name="Sheet2" sheetId="5" state="hidden" r:id="rId5"/>
    <sheet name="Sheet3" sheetId="6" state="hidden" r:id="rId6"/>
  </sheets>
  <definedNames>
    <definedName name="_xlnm.Print_Area" localSheetId="0">附件1.学生综合素质测评成绩汇总表!$A$1:$P$24</definedName>
    <definedName name="_xlnm.Print_Area" localSheetId="1">附件2.优秀大学生评定结果统计表!$A$1:$M$23</definedName>
    <definedName name="_xlnm.Print_Area" localSheetId="2">附件3.优秀学生干部评定结果统计表!$A$1:$M$23</definedName>
    <definedName name="_xlnm.Print_Area" localSheetId="3">附件4.学生先进班集体汇总表!$A$1:$E$24</definedName>
    <definedName name="_xlnm.Print_Titles" localSheetId="0">附件1.学生综合素质测评成绩汇总表!$4:$4</definedName>
    <definedName name="_xlnm.Print_Titles" localSheetId="1">附件2.优秀大学生评定结果统计表!$4:$4</definedName>
    <definedName name="_xlnm.Print_Titles" localSheetId="2">附件3.优秀学生干部评定结果统计表!$4:$4</definedName>
    <definedName name="_xlnm.Print_Titles" localSheetId="3">附件4.学生先进班集体汇总表!$4:$4</definedName>
  </definedNames>
  <calcPr calcId="144525"/>
</workbook>
</file>

<file path=xl/sharedStrings.xml><?xml version="1.0" encoding="utf-8"?>
<sst xmlns="http://schemas.openxmlformats.org/spreadsheetml/2006/main" count="299">
  <si>
    <t>附件1：</t>
  </si>
  <si>
    <t>2019-2020学年学生综合素质测评成绩汇总表</t>
  </si>
  <si>
    <r>
      <rPr>
        <b/>
        <sz val="12"/>
        <rFont val="宋体"/>
        <charset val="134"/>
      </rPr>
      <t>学院（系）：</t>
    </r>
    <r>
      <rPr>
        <b/>
        <u/>
        <sz val="12"/>
        <rFont val="宋体"/>
        <charset val="134"/>
      </rPr>
      <t xml:space="preserve">                 </t>
    </r>
    <r>
      <rPr>
        <b/>
        <sz val="12"/>
        <rFont val="宋体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</si>
  <si>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</si>
  <si>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</si>
  <si>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</si>
  <si>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</si>
  <si>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</si>
  <si>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</si>
  <si>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</si>
  <si>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</si>
  <si>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</si>
  <si>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</si>
  <si>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</si>
  <si>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</si>
  <si>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</si>
  <si>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</si>
  <si>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</si>
  <si>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</si>
  <si>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袁玮艺</t>
  </si>
  <si>
    <t>动医1801</t>
  </si>
  <si>
    <t>徐凤萍</t>
  </si>
  <si>
    <t>刘宇慧</t>
  </si>
  <si>
    <t>冯源宁</t>
  </si>
  <si>
    <t>刘琰</t>
  </si>
  <si>
    <t>袁彬轩</t>
  </si>
  <si>
    <t>汤天然</t>
  </si>
  <si>
    <t>秦凌龙</t>
  </si>
  <si>
    <t>陈凤强</t>
  </si>
  <si>
    <t>赵礼然</t>
  </si>
  <si>
    <t>汪彬雪</t>
  </si>
  <si>
    <t>居骁</t>
  </si>
  <si>
    <t>严晓雪</t>
  </si>
  <si>
    <t>白凌歌</t>
  </si>
  <si>
    <t>张欣荣</t>
  </si>
  <si>
    <t>刘涔钰</t>
  </si>
  <si>
    <t>杜嘉茜</t>
  </si>
  <si>
    <t>郭懿涵</t>
  </si>
  <si>
    <t>冯皓</t>
  </si>
  <si>
    <t>陈娟芳</t>
  </si>
  <si>
    <t>布培培</t>
  </si>
  <si>
    <t>刘语婷</t>
  </si>
  <si>
    <t>聂龙志</t>
  </si>
  <si>
    <t>理云</t>
  </si>
  <si>
    <t>国德洋</t>
  </si>
  <si>
    <t>王鑫</t>
  </si>
  <si>
    <t>冯舒童</t>
  </si>
  <si>
    <t>王盼</t>
  </si>
  <si>
    <t>孟子程</t>
  </si>
  <si>
    <t>李尧</t>
  </si>
  <si>
    <t>2018010958</t>
  </si>
  <si>
    <t>李澜</t>
  </si>
  <si>
    <t>动医1802</t>
  </si>
  <si>
    <t>2018010946</t>
  </si>
  <si>
    <t>谢丹阳</t>
  </si>
  <si>
    <t>2018010934</t>
  </si>
  <si>
    <t>张莞</t>
  </si>
  <si>
    <t>2018010931</t>
  </si>
  <si>
    <t>程水金</t>
  </si>
  <si>
    <t>2018010943</t>
  </si>
  <si>
    <t>李满霞</t>
  </si>
  <si>
    <t>2018010949</t>
  </si>
  <si>
    <t>李玥霖</t>
  </si>
  <si>
    <t>2018010937</t>
  </si>
  <si>
    <t>张青松</t>
  </si>
  <si>
    <t>2018010944</t>
  </si>
  <si>
    <t>李文欣</t>
  </si>
  <si>
    <t>2018010930</t>
  </si>
  <si>
    <t>张迎</t>
  </si>
  <si>
    <t>2018010954</t>
  </si>
  <si>
    <t>丰嘉怡</t>
  </si>
  <si>
    <t>2018010951</t>
  </si>
  <si>
    <t>杜惠敏</t>
  </si>
  <si>
    <t>2018010955</t>
  </si>
  <si>
    <t>幸倩如</t>
  </si>
  <si>
    <t>2018010939</t>
  </si>
  <si>
    <t>张潇</t>
  </si>
  <si>
    <t>2018010932</t>
  </si>
  <si>
    <t>张梦然</t>
  </si>
  <si>
    <t>2018010929</t>
  </si>
  <si>
    <t>李建斌</t>
  </si>
  <si>
    <t>2018010947</t>
  </si>
  <si>
    <t>胡潇方</t>
  </si>
  <si>
    <t>2018010950</t>
  </si>
  <si>
    <t>钟祖慧</t>
  </si>
  <si>
    <t>2018010936</t>
  </si>
  <si>
    <t>余四海</t>
  </si>
  <si>
    <t>2018010959</t>
  </si>
  <si>
    <t>杨佳琦</t>
  </si>
  <si>
    <t>2018010952</t>
  </si>
  <si>
    <t>文广缘</t>
  </si>
  <si>
    <t>2018010945</t>
  </si>
  <si>
    <t>解何双一</t>
  </si>
  <si>
    <t>2018010623</t>
  </si>
  <si>
    <t>秦昕瑶</t>
  </si>
  <si>
    <t>2018010957</t>
  </si>
  <si>
    <t>梁融融</t>
  </si>
  <si>
    <t>2018010948</t>
  </si>
  <si>
    <t>马明瑶</t>
  </si>
  <si>
    <t>2018010940</t>
  </si>
  <si>
    <t>刘一鸣</t>
  </si>
  <si>
    <t>2018014126</t>
  </si>
  <si>
    <t>姚瑞琪</t>
  </si>
  <si>
    <t>2018010933</t>
  </si>
  <si>
    <t>曹建</t>
  </si>
  <si>
    <t>2018010938</t>
  </si>
  <si>
    <t>阿巴斯·阿不力克木</t>
  </si>
  <si>
    <t>2018010953</t>
  </si>
  <si>
    <t>申璇</t>
  </si>
  <si>
    <t>2018010956</t>
  </si>
  <si>
    <t>裴烁坤</t>
  </si>
  <si>
    <t>2018010941</t>
  </si>
  <si>
    <t>李博天</t>
  </si>
  <si>
    <t>2018010935</t>
  </si>
  <si>
    <t>刘军保</t>
  </si>
  <si>
    <t>吴建成</t>
  </si>
  <si>
    <t>动医1803</t>
  </si>
  <si>
    <t>刘清扬</t>
  </si>
  <si>
    <t>刘瑾彤</t>
  </si>
  <si>
    <t>徐婷萱</t>
  </si>
  <si>
    <t>林小枫</t>
  </si>
  <si>
    <t>王婧怡</t>
  </si>
  <si>
    <t>徐皓东</t>
  </si>
  <si>
    <t>淡苗</t>
  </si>
  <si>
    <t>程铭</t>
  </si>
  <si>
    <t>赖贞霖</t>
  </si>
  <si>
    <t>朱少睿</t>
  </si>
  <si>
    <t>李文杰</t>
  </si>
  <si>
    <t>张迪</t>
  </si>
  <si>
    <t>张云昊</t>
  </si>
  <si>
    <t>代贞敏</t>
  </si>
  <si>
    <t>张琳慧</t>
  </si>
  <si>
    <t>苏丹宁</t>
  </si>
  <si>
    <t>刘盼盼</t>
  </si>
  <si>
    <t>张远</t>
  </si>
  <si>
    <t>唐婷</t>
  </si>
  <si>
    <t>高干</t>
  </si>
  <si>
    <t>曾飘</t>
  </si>
  <si>
    <t>刘智捷</t>
  </si>
  <si>
    <t>柏维昭</t>
  </si>
  <si>
    <t>乔筱翌</t>
  </si>
  <si>
    <t>姜北祥</t>
  </si>
  <si>
    <t>辛旺旺</t>
  </si>
  <si>
    <t>王淇</t>
  </si>
  <si>
    <t>赵新杰</t>
  </si>
  <si>
    <t>李妱芫</t>
  </si>
  <si>
    <t>邝雪艳</t>
  </si>
  <si>
    <t>牛劲聪</t>
  </si>
  <si>
    <t>蓝康澍</t>
  </si>
  <si>
    <t>动医1804</t>
  </si>
  <si>
    <t>蒋佳能</t>
  </si>
  <si>
    <t>田欣</t>
  </si>
  <si>
    <t>赵冰</t>
  </si>
  <si>
    <t>王晨蕾</t>
  </si>
  <si>
    <t>杨玉梅</t>
  </si>
  <si>
    <t>吴可欣</t>
  </si>
  <si>
    <t>马白荣</t>
  </si>
  <si>
    <t>姚烨</t>
  </si>
  <si>
    <t>郭腾飞</t>
  </si>
  <si>
    <t>郭梓豫</t>
  </si>
  <si>
    <t>杨远</t>
  </si>
  <si>
    <t>肖冬</t>
  </si>
  <si>
    <t>秦启花</t>
  </si>
  <si>
    <t>任国璠</t>
  </si>
  <si>
    <t>李冰慧</t>
  </si>
  <si>
    <t>余澳航</t>
  </si>
  <si>
    <t>宋天祥</t>
  </si>
  <si>
    <t>陈林千雨</t>
  </si>
  <si>
    <t>张增宇</t>
  </si>
  <si>
    <t>柏小楠</t>
  </si>
  <si>
    <t>李艳雪</t>
  </si>
  <si>
    <t>樊心怡</t>
  </si>
  <si>
    <t>喻雪</t>
  </si>
  <si>
    <t>李思源</t>
  </si>
  <si>
    <t>雷慧宁</t>
  </si>
  <si>
    <t>江承欣</t>
  </si>
  <si>
    <t>游灵巧</t>
  </si>
  <si>
    <t>熊楠楠</t>
  </si>
  <si>
    <t>万文涛</t>
  </si>
  <si>
    <t>涂福康</t>
  </si>
  <si>
    <t>曾浩然</t>
  </si>
  <si>
    <t>彭昊东</t>
  </si>
  <si>
    <t>赵振伟</t>
  </si>
  <si>
    <t>动医1805</t>
  </si>
  <si>
    <t>王然</t>
  </si>
  <si>
    <t>周子廉</t>
  </si>
  <si>
    <t>朱成博</t>
  </si>
  <si>
    <t>李超超</t>
  </si>
  <si>
    <t>王佳丽</t>
  </si>
  <si>
    <t>张昊清</t>
  </si>
  <si>
    <t>李京宇</t>
  </si>
  <si>
    <t>雷柞</t>
  </si>
  <si>
    <t>凌子淅</t>
  </si>
  <si>
    <t>马薇</t>
  </si>
  <si>
    <t>张媛媛</t>
  </si>
  <si>
    <t>高蝶</t>
  </si>
  <si>
    <t>罗锦娜</t>
  </si>
  <si>
    <t>王晓倩</t>
  </si>
  <si>
    <t>王雨林</t>
  </si>
  <si>
    <t>高晨晓</t>
  </si>
  <si>
    <t>杨松桦</t>
  </si>
  <si>
    <t>陈旭</t>
  </si>
  <si>
    <t>王雅静</t>
  </si>
  <si>
    <t>许珂</t>
  </si>
  <si>
    <t>朱航航</t>
  </si>
  <si>
    <t>郭银刚</t>
  </si>
  <si>
    <t>马涵</t>
  </si>
  <si>
    <t>季天润</t>
  </si>
  <si>
    <t>史伟伟</t>
  </si>
  <si>
    <t>格桑普赤</t>
  </si>
  <si>
    <t>沈子钧</t>
  </si>
  <si>
    <t>王子轩</t>
  </si>
  <si>
    <t>索朗旦增</t>
  </si>
  <si>
    <t>梁广林</t>
  </si>
  <si>
    <t>2018011081</t>
  </si>
  <si>
    <t>于娇娇</t>
  </si>
  <si>
    <t>动医1806</t>
  </si>
  <si>
    <t>2018011068</t>
  </si>
  <si>
    <t>陈明玥</t>
  </si>
  <si>
    <t>2018011060</t>
  </si>
  <si>
    <t>司舒晗</t>
  </si>
  <si>
    <t>2018011059</t>
  </si>
  <si>
    <t>朱正金</t>
  </si>
  <si>
    <t>2018011067</t>
  </si>
  <si>
    <t>秦辰</t>
  </si>
  <si>
    <t>2018011073</t>
  </si>
  <si>
    <t>周慧</t>
  </si>
  <si>
    <t>2018011079</t>
  </si>
  <si>
    <t>曾思雨</t>
  </si>
  <si>
    <t>2018011056</t>
  </si>
  <si>
    <t>孙晓男</t>
  </si>
  <si>
    <t>2018011070</t>
  </si>
  <si>
    <t>郭雅如</t>
  </si>
  <si>
    <t>2018014940</t>
  </si>
  <si>
    <t>王柯懿</t>
  </si>
  <si>
    <t>2018011074</t>
  </si>
  <si>
    <t>王涵鑫</t>
  </si>
  <si>
    <t>2018011075</t>
  </si>
  <si>
    <t>崔非凡</t>
  </si>
  <si>
    <t>2018011064</t>
  </si>
  <si>
    <t>丁彦良</t>
  </si>
  <si>
    <t>2018011066</t>
  </si>
  <si>
    <t>蔡淑瀛</t>
  </si>
  <si>
    <t>2018011071</t>
  </si>
  <si>
    <t>徐彤</t>
  </si>
  <si>
    <t>2018011077</t>
  </si>
  <si>
    <t>上官春逸</t>
  </si>
  <si>
    <t>2018011076</t>
  </si>
  <si>
    <t>潘思莹</t>
  </si>
  <si>
    <t>2018011078</t>
  </si>
  <si>
    <t>王重</t>
  </si>
  <si>
    <t>2018010519</t>
  </si>
  <si>
    <t>刘天松</t>
  </si>
  <si>
    <t>2018011908</t>
  </si>
  <si>
    <t>邓婷婷</t>
  </si>
  <si>
    <t>2018011082</t>
  </si>
  <si>
    <t>韩佳雯</t>
  </si>
  <si>
    <t>2018011057</t>
  </si>
  <si>
    <t>康煜坤</t>
  </si>
  <si>
    <t>2018011058</t>
  </si>
  <si>
    <t>吴浩</t>
  </si>
  <si>
    <t>2018010540</t>
  </si>
  <si>
    <t>王成成</t>
  </si>
  <si>
    <t>2018012523</t>
  </si>
  <si>
    <t>张天潇</t>
  </si>
  <si>
    <t>2018011054</t>
  </si>
  <si>
    <t>贾子成</t>
  </si>
  <si>
    <t>2018011061</t>
  </si>
  <si>
    <t>刘启龙</t>
  </si>
  <si>
    <t>2018011063</t>
  </si>
  <si>
    <t>汪小林</t>
  </si>
  <si>
    <t>2018011080</t>
  </si>
  <si>
    <t>孔祥睿</t>
  </si>
  <si>
    <t>2018011062</t>
  </si>
  <si>
    <t>王子文</t>
  </si>
  <si>
    <t>2018011069</t>
  </si>
  <si>
    <t>李金亭</t>
  </si>
  <si>
    <t>2018011055</t>
  </si>
  <si>
    <t>冯伟光</t>
  </si>
  <si>
    <t>附件2：</t>
  </si>
  <si>
    <t>2019-2020学年优秀大学生评定结果统计表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</si>
  <si>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</si>
  <si>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性别</t>
  </si>
  <si>
    <t>班级</t>
  </si>
  <si>
    <t>示例</t>
  </si>
  <si>
    <t>2017***142</t>
  </si>
  <si>
    <t>王**</t>
  </si>
  <si>
    <t>男</t>
  </si>
  <si>
    <t>农学类1705</t>
  </si>
  <si>
    <t>附件3：</t>
  </si>
  <si>
    <t>2019-2020学年优秀学生干部评定结果统计表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</si>
  <si>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</si>
  <si>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附件4：</t>
  </si>
  <si>
    <t>2019-2020学年先进班集体评定结果统计表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</si>
  <si>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</si>
  <si>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班级名称</t>
  </si>
  <si>
    <t>班级人数</t>
  </si>
  <si>
    <t>班主任姓名</t>
  </si>
  <si>
    <t>2017级机械设计制造及其自动化专业1班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</si>
</sst>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 "/>
    <numFmt numFmtId="178" formatCode="0.0%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0.0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9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u/>
      <sz val="12"/>
      <name val="微软雅黑"/>
      <charset val="134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2" fillId="0" borderId="0">
      <protection locked="0"/>
    </xf>
    <xf numFmtId="0" fontId="16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29" borderId="3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9" fontId="0" fillId="0" borderId="0">
      <protection locked="0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12" borderId="34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4" borderId="33" applyNumberFormat="0" applyAlignment="0" applyProtection="0">
      <alignment vertical="center"/>
    </xf>
    <xf numFmtId="0" fontId="20" fillId="12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9" borderId="3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distributed"/>
    </xf>
    <xf numFmtId="0" fontId="7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 shrinkToFit="1"/>
    </xf>
    <xf numFmtId="0" fontId="8" fillId="0" borderId="0" xfId="1" applyNumberFormat="1" applyFont="1" applyFill="1" applyBorder="1" applyAlignment="1" applyProtection="1">
      <alignment horizontal="center" vertical="center"/>
    </xf>
    <xf numFmtId="178" fontId="4" fillId="0" borderId="4" xfId="10" applyNumberFormat="1" applyFont="1" applyFill="1" applyBorder="1" applyAlignment="1" applyProtection="1">
      <alignment horizontal="center" vertical="center"/>
    </xf>
    <xf numFmtId="178" fontId="5" fillId="0" borderId="4" xfId="1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8" xfId="1" applyFont="1" applyBorder="1" applyAlignment="1" applyProtection="1">
      <alignment horizontal="center" vertical="center" wrapText="1"/>
    </xf>
    <xf numFmtId="0" fontId="1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179" fontId="1" fillId="0" borderId="15" xfId="1" applyNumberFormat="1" applyFont="1" applyBorder="1" applyAlignment="1" applyProtection="1">
      <alignment horizontal="center" vertical="center" wrapText="1"/>
    </xf>
    <xf numFmtId="179" fontId="1" fillId="0" borderId="8" xfId="1" applyNumberFormat="1" applyFont="1" applyBorder="1" applyAlignment="1" applyProtection="1">
      <alignment horizontal="center" vertical="center" wrapText="1"/>
    </xf>
    <xf numFmtId="179" fontId="1" fillId="0" borderId="9" xfId="1" applyNumberFormat="1" applyFont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2" xfId="1" applyNumberFormat="1" applyFont="1" applyFill="1" applyBorder="1" applyAlignment="1" applyProtection="1">
      <alignment horizontal="center" vertical="center" shrinkToFit="1"/>
    </xf>
    <xf numFmtId="0" fontId="5" fillId="0" borderId="14" xfId="1" applyNumberFormat="1" applyFont="1" applyFill="1" applyBorder="1" applyAlignment="1" applyProtection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9" fontId="1" fillId="0" borderId="18" xfId="1" applyNumberFormat="1" applyFont="1" applyBorder="1" applyAlignment="1" applyProtection="1">
      <alignment horizontal="center" vertical="center" wrapText="1"/>
    </xf>
    <xf numFmtId="0" fontId="1" fillId="0" borderId="15" xfId="1" applyFont="1" applyBorder="1" applyAlignment="1" applyProtection="1">
      <alignment horizontal="center" vertical="center" wrapText="1"/>
    </xf>
    <xf numFmtId="178" fontId="4" fillId="0" borderId="19" xfId="10" applyNumberFormat="1" applyFont="1" applyFill="1" applyBorder="1" applyAlignment="1" applyProtection="1">
      <alignment horizontal="center" vertical="center"/>
    </xf>
    <xf numFmtId="0" fontId="4" fillId="0" borderId="20" xfId="1" applyNumberFormat="1" applyFont="1" applyFill="1" applyBorder="1" applyAlignment="1" applyProtection="1">
      <alignment horizontal="center" vertical="center"/>
    </xf>
    <xf numFmtId="178" fontId="4" fillId="0" borderId="16" xfId="10" applyNumberFormat="1" applyFont="1" applyFill="1" applyBorder="1" applyAlignment="1" applyProtection="1">
      <alignment horizontal="center" vertical="center"/>
    </xf>
    <xf numFmtId="178" fontId="5" fillId="0" borderId="21" xfId="10" applyNumberFormat="1" applyFont="1" applyFill="1" applyBorder="1" applyAlignment="1" applyProtection="1">
      <alignment horizontal="center" vertical="center"/>
    </xf>
    <xf numFmtId="0" fontId="5" fillId="0" borderId="22" xfId="1" applyNumberFormat="1" applyFont="1" applyFill="1" applyBorder="1" applyAlignment="1" applyProtection="1">
      <alignment horizontal="center" vertical="center"/>
    </xf>
    <xf numFmtId="178" fontId="5" fillId="0" borderId="17" xfId="10" applyNumberFormat="1" applyFont="1" applyFill="1" applyBorder="1" applyAlignment="1" applyProtection="1">
      <alignment horizontal="center" vertical="center"/>
    </xf>
    <xf numFmtId="0" fontId="8" fillId="0" borderId="22" xfId="0" applyFont="1" applyBorder="1" applyAlignment="1">
      <alignment horizontal="center" vertical="center"/>
    </xf>
    <xf numFmtId="178" fontId="5" fillId="0" borderId="12" xfId="10" applyNumberFormat="1" applyFont="1" applyFill="1" applyBorder="1" applyAlignment="1" applyProtection="1">
      <alignment horizontal="center" vertical="center"/>
    </xf>
    <xf numFmtId="178" fontId="5" fillId="0" borderId="23" xfId="10" applyNumberFormat="1" applyFont="1" applyFill="1" applyBorder="1" applyAlignment="1" applyProtection="1">
      <alignment horizontal="center" vertical="center"/>
    </xf>
    <xf numFmtId="178" fontId="5" fillId="0" borderId="14" xfId="10" applyNumberFormat="1" applyFont="1" applyFill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179" fontId="0" fillId="0" borderId="0" xfId="0" applyNumberFormat="1" applyFont="1">
      <alignment vertical="center"/>
    </xf>
    <xf numFmtId="9" fontId="0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24" xfId="1" applyNumberFormat="1" applyFont="1" applyBorder="1" applyAlignment="1" applyProtection="1">
      <alignment horizontal="center" vertical="center" wrapText="1"/>
    </xf>
    <xf numFmtId="176" fontId="10" fillId="0" borderId="24" xfId="1" applyNumberFormat="1" applyFont="1" applyBorder="1" applyAlignment="1" applyProtection="1">
      <alignment horizontal="center" vertical="center" wrapText="1"/>
    </xf>
    <xf numFmtId="176" fontId="10" fillId="0" borderId="24" xfId="1" applyNumberFormat="1" applyFont="1" applyBorder="1" applyAlignment="1" applyProtection="1">
      <alignment horizontal="center" vertical="center" shrinkToFit="1"/>
    </xf>
    <xf numFmtId="176" fontId="12" fillId="0" borderId="24" xfId="1" applyNumberFormat="1" applyFont="1" applyBorder="1" applyAlignment="1" applyProtection="1">
      <alignment horizontal="center" vertical="center" wrapText="1"/>
    </xf>
    <xf numFmtId="176" fontId="10" fillId="2" borderId="24" xfId="1" applyNumberFormat="1" applyFont="1" applyFill="1" applyBorder="1" applyAlignment="1" applyProtection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176" fontId="0" fillId="0" borderId="24" xfId="0" applyNumberFormat="1" applyFont="1" applyBorder="1" applyAlignment="1">
      <alignment horizontal="center" vertical="center"/>
    </xf>
    <xf numFmtId="177" fontId="12" fillId="0" borderId="24" xfId="1" applyNumberFormat="1" applyFont="1" applyBorder="1" applyAlignment="1" applyProtection="1">
      <alignment horizontal="center" vertical="center" wrapText="1"/>
    </xf>
    <xf numFmtId="177" fontId="10" fillId="0" borderId="24" xfId="1" applyNumberFormat="1" applyFont="1" applyFill="1" applyBorder="1" applyAlignment="1" applyProtection="1">
      <alignment horizontal="center" vertical="center" wrapText="1"/>
    </xf>
    <xf numFmtId="177" fontId="10" fillId="0" borderId="24" xfId="1" applyNumberFormat="1" applyFont="1" applyBorder="1" applyAlignment="1" applyProtection="1">
      <alignment horizontal="center" vertical="center" wrapText="1"/>
    </xf>
    <xf numFmtId="177" fontId="10" fillId="0" borderId="24" xfId="0" applyNumberFormat="1" applyFont="1" applyBorder="1" applyAlignment="1">
      <alignment horizontal="center" vertical="center" wrapText="1"/>
    </xf>
    <xf numFmtId="177" fontId="0" fillId="0" borderId="24" xfId="0" applyNumberFormat="1" applyFont="1" applyBorder="1" applyAlignment="1">
      <alignment horizontal="center" vertical="center"/>
    </xf>
    <xf numFmtId="9" fontId="10" fillId="0" borderId="24" xfId="1" applyNumberFormat="1" applyFont="1" applyBorder="1" applyAlignment="1" applyProtection="1">
      <alignment horizontal="center" vertical="center" wrapText="1"/>
    </xf>
    <xf numFmtId="9" fontId="10" fillId="0" borderId="0" xfId="0" applyNumberFormat="1" applyFont="1">
      <alignment vertical="center"/>
    </xf>
    <xf numFmtId="9" fontId="11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left" vertical="center"/>
    </xf>
    <xf numFmtId="9" fontId="9" fillId="0" borderId="24" xfId="1" applyNumberFormat="1" applyFont="1" applyBorder="1" applyAlignment="1" applyProtection="1">
      <alignment horizontal="center" vertical="center" wrapText="1"/>
    </xf>
    <xf numFmtId="177" fontId="0" fillId="0" borderId="24" xfId="0" applyNumberFormat="1" applyFont="1" applyBorder="1">
      <alignment vertical="center"/>
    </xf>
    <xf numFmtId="176" fontId="13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8" xfId="0" applyFont="1" applyBorder="1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94"/>
  <sheetViews>
    <sheetView tabSelected="1" zoomScale="115" zoomScaleNormal="115" topLeftCell="A77" workbookViewId="0">
      <selection activeCell="E77" sqref="B77:C77 E77"/>
    </sheetView>
  </sheetViews>
  <sheetFormatPr defaultColWidth="9" defaultRowHeight="17.4" customHeight="1"/>
  <cols>
    <col min="1" max="1" width="7.5" style="87" customWidth="1"/>
    <col min="2" max="2" width="14.5" style="87" customWidth="1"/>
    <col min="3" max="3" width="10.6964285714286" style="87" customWidth="1"/>
    <col min="4" max="4" width="8.59821428571429" style="87" customWidth="1"/>
    <col min="5" max="5" width="12.5982142857143" style="87" customWidth="1"/>
    <col min="6" max="9" width="6.5" style="88" customWidth="1"/>
    <col min="10" max="14" width="6.5" style="87" customWidth="1"/>
    <col min="15" max="15" width="6.5" style="89" customWidth="1"/>
    <col min="16" max="16" width="8.59821428571429" style="87" customWidth="1"/>
    <col min="17" max="18" width="9" style="87"/>
    <col min="19" max="19" width="12.3571428571429" style="87"/>
    <col min="20" max="16384" width="9" style="87"/>
  </cols>
  <sheetData>
    <row r="1" customHeight="1" spans="1:16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107"/>
      <c r="P1" s="90"/>
    </row>
    <row r="2" ht="43.5" customHeight="1" spans="1:16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08"/>
      <c r="P2" s="91"/>
    </row>
    <row r="3" ht="30.75" customHeight="1" spans="1:16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109"/>
      <c r="P3" s="92"/>
    </row>
    <row r="4" s="86" customFormat="1" ht="37.5" customHeight="1" spans="1:16">
      <c r="A4" s="93" t="s">
        <v>3</v>
      </c>
      <c r="B4" s="93" t="s">
        <v>4</v>
      </c>
      <c r="C4" s="93" t="s">
        <v>5</v>
      </c>
      <c r="D4" s="93" t="s">
        <v>6</v>
      </c>
      <c r="E4" s="93" t="s">
        <v>7</v>
      </c>
      <c r="F4" s="93" t="s">
        <v>8</v>
      </c>
      <c r="G4" s="93" t="s">
        <v>9</v>
      </c>
      <c r="H4" s="93" t="s">
        <v>10</v>
      </c>
      <c r="I4" s="93" t="s">
        <v>11</v>
      </c>
      <c r="J4" s="93" t="s">
        <v>12</v>
      </c>
      <c r="K4" s="93" t="s">
        <v>13</v>
      </c>
      <c r="L4" s="93" t="s">
        <v>14</v>
      </c>
      <c r="M4" s="93" t="s">
        <v>15</v>
      </c>
      <c r="N4" s="93" t="s">
        <v>16</v>
      </c>
      <c r="O4" s="110" t="s">
        <v>17</v>
      </c>
      <c r="P4" s="93" t="s">
        <v>18</v>
      </c>
    </row>
    <row r="5" ht="17.25" customHeight="1" spans="1:16">
      <c r="A5" s="94">
        <v>1</v>
      </c>
      <c r="B5" s="94">
        <v>2018010928</v>
      </c>
      <c r="C5" s="95" t="s">
        <v>19</v>
      </c>
      <c r="D5" s="96">
        <v>2018</v>
      </c>
      <c r="E5" s="96" t="s">
        <v>20</v>
      </c>
      <c r="F5" s="101">
        <v>10</v>
      </c>
      <c r="G5" s="101">
        <v>67.57</v>
      </c>
      <c r="H5" s="102">
        <v>4.5</v>
      </c>
      <c r="I5" s="102">
        <f>SUM(F5:H5)</f>
        <v>82.07</v>
      </c>
      <c r="J5" s="94">
        <f>RANK(I5,$I$5:$I$34,0)</f>
        <v>1</v>
      </c>
      <c r="K5" s="94">
        <v>31</v>
      </c>
      <c r="L5" s="106">
        <f>J5/K5</f>
        <v>0.032258064516129</v>
      </c>
      <c r="M5" s="94">
        <f>RANK(I5,$I$5:$I$194,0)</f>
        <v>19</v>
      </c>
      <c r="N5" s="94">
        <v>190</v>
      </c>
      <c r="O5" s="106">
        <f>M5/N5</f>
        <v>0.1</v>
      </c>
      <c r="P5" s="103"/>
    </row>
    <row r="6" customHeight="1" spans="1:16">
      <c r="A6" s="94">
        <v>2</v>
      </c>
      <c r="B6" s="94">
        <v>2018010921</v>
      </c>
      <c r="C6" s="95" t="s">
        <v>21</v>
      </c>
      <c r="D6" s="94">
        <v>2018</v>
      </c>
      <c r="E6" s="94" t="s">
        <v>20</v>
      </c>
      <c r="F6" s="103">
        <v>10</v>
      </c>
      <c r="G6" s="103">
        <v>66.8</v>
      </c>
      <c r="H6" s="102">
        <v>5.2</v>
      </c>
      <c r="I6" s="102">
        <f t="shared" ref="I6:I37" si="0">SUM(F6:H6)</f>
        <v>82</v>
      </c>
      <c r="J6" s="94">
        <f t="shared" ref="J6:J34" si="1">RANK(I6,$I$5:$I$34,0)</f>
        <v>2</v>
      </c>
      <c r="K6" s="94">
        <v>31</v>
      </c>
      <c r="L6" s="106">
        <f t="shared" ref="L6:L34" si="2">J6/K6</f>
        <v>0.0645161290322581</v>
      </c>
      <c r="M6" s="94">
        <f t="shared" ref="M6:M37" si="3">RANK(I6,$I$5:$I$194,0)</f>
        <v>21</v>
      </c>
      <c r="N6" s="94">
        <v>190</v>
      </c>
      <c r="O6" s="106">
        <f t="shared" ref="O6:O37" si="4">M6/N6</f>
        <v>0.110526315789474</v>
      </c>
      <c r="P6" s="103"/>
    </row>
    <row r="7" customHeight="1" spans="1:16">
      <c r="A7" s="94">
        <v>3</v>
      </c>
      <c r="B7" s="94">
        <v>2018010924</v>
      </c>
      <c r="C7" s="95" t="s">
        <v>22</v>
      </c>
      <c r="D7" s="94">
        <v>2018</v>
      </c>
      <c r="E7" s="96" t="s">
        <v>20</v>
      </c>
      <c r="F7" s="103">
        <v>10</v>
      </c>
      <c r="G7" s="103">
        <v>66.53</v>
      </c>
      <c r="H7" s="102">
        <v>4.5</v>
      </c>
      <c r="I7" s="102">
        <f t="shared" si="0"/>
        <v>81.03</v>
      </c>
      <c r="J7" s="94">
        <f t="shared" si="1"/>
        <v>3</v>
      </c>
      <c r="K7" s="94">
        <v>31</v>
      </c>
      <c r="L7" s="106">
        <f t="shared" si="2"/>
        <v>0.0967741935483871</v>
      </c>
      <c r="M7" s="94">
        <f t="shared" si="3"/>
        <v>29</v>
      </c>
      <c r="N7" s="94">
        <v>190</v>
      </c>
      <c r="O7" s="106">
        <f t="shared" si="4"/>
        <v>0.152631578947368</v>
      </c>
      <c r="P7" s="103"/>
    </row>
    <row r="8" customHeight="1" spans="1:16">
      <c r="A8" s="94">
        <v>4</v>
      </c>
      <c r="B8" s="94">
        <v>2018010918</v>
      </c>
      <c r="C8" s="95" t="s">
        <v>23</v>
      </c>
      <c r="D8" s="96">
        <v>2018</v>
      </c>
      <c r="E8" s="94" t="s">
        <v>20</v>
      </c>
      <c r="F8" s="103">
        <v>9.9</v>
      </c>
      <c r="G8" s="103">
        <v>65.19</v>
      </c>
      <c r="H8" s="102">
        <v>4.5</v>
      </c>
      <c r="I8" s="102">
        <f t="shared" si="0"/>
        <v>79.59</v>
      </c>
      <c r="J8" s="94">
        <f t="shared" si="1"/>
        <v>4</v>
      </c>
      <c r="K8" s="94">
        <v>31</v>
      </c>
      <c r="L8" s="106">
        <f t="shared" si="2"/>
        <v>0.129032258064516</v>
      </c>
      <c r="M8" s="94">
        <f t="shared" si="3"/>
        <v>40</v>
      </c>
      <c r="N8" s="94">
        <v>190</v>
      </c>
      <c r="O8" s="106">
        <f t="shared" si="4"/>
        <v>0.210526315789474</v>
      </c>
      <c r="P8" s="103"/>
    </row>
    <row r="9" customHeight="1" spans="1:16">
      <c r="A9" s="94">
        <v>5</v>
      </c>
      <c r="B9" s="94">
        <v>2018010900</v>
      </c>
      <c r="C9" s="95" t="s">
        <v>24</v>
      </c>
      <c r="D9" s="96">
        <v>2018</v>
      </c>
      <c r="E9" s="96" t="s">
        <v>20</v>
      </c>
      <c r="F9" s="103">
        <v>10</v>
      </c>
      <c r="G9" s="103">
        <v>65.38</v>
      </c>
      <c r="H9" s="102">
        <v>4.2</v>
      </c>
      <c r="I9" s="102">
        <f t="shared" si="0"/>
        <v>79.58</v>
      </c>
      <c r="J9" s="94">
        <f t="shared" si="1"/>
        <v>5</v>
      </c>
      <c r="K9" s="94">
        <v>31</v>
      </c>
      <c r="L9" s="106">
        <f t="shared" si="2"/>
        <v>0.161290322580645</v>
      </c>
      <c r="M9" s="94">
        <f t="shared" si="3"/>
        <v>42</v>
      </c>
      <c r="N9" s="94">
        <v>190</v>
      </c>
      <c r="O9" s="106">
        <f t="shared" si="4"/>
        <v>0.221052631578947</v>
      </c>
      <c r="P9" s="103"/>
    </row>
    <row r="10" customHeight="1" spans="1:16">
      <c r="A10" s="94">
        <v>6</v>
      </c>
      <c r="B10" s="94">
        <v>2018010906</v>
      </c>
      <c r="C10" s="95" t="s">
        <v>25</v>
      </c>
      <c r="D10" s="94">
        <v>2018</v>
      </c>
      <c r="E10" s="94" t="s">
        <v>20</v>
      </c>
      <c r="F10" s="103">
        <v>9.8</v>
      </c>
      <c r="G10" s="103">
        <v>64.99</v>
      </c>
      <c r="H10" s="103">
        <v>4.6</v>
      </c>
      <c r="I10" s="102">
        <f t="shared" si="0"/>
        <v>79.39</v>
      </c>
      <c r="J10" s="94">
        <f t="shared" si="1"/>
        <v>6</v>
      </c>
      <c r="K10" s="94">
        <v>31</v>
      </c>
      <c r="L10" s="106">
        <f t="shared" si="2"/>
        <v>0.193548387096774</v>
      </c>
      <c r="M10" s="94">
        <f t="shared" si="3"/>
        <v>47</v>
      </c>
      <c r="N10" s="94">
        <v>190</v>
      </c>
      <c r="O10" s="106">
        <f t="shared" si="4"/>
        <v>0.247368421052632</v>
      </c>
      <c r="P10" s="103"/>
    </row>
    <row r="11" customHeight="1" spans="1:16">
      <c r="A11" s="94">
        <v>7</v>
      </c>
      <c r="B11" s="94">
        <v>2018010926</v>
      </c>
      <c r="C11" s="95" t="s">
        <v>26</v>
      </c>
      <c r="D11" s="94">
        <v>2018</v>
      </c>
      <c r="E11" s="96" t="s">
        <v>20</v>
      </c>
      <c r="F11" s="103">
        <v>9.37</v>
      </c>
      <c r="G11" s="103">
        <v>65.3</v>
      </c>
      <c r="H11" s="103">
        <v>4.5</v>
      </c>
      <c r="I11" s="102">
        <f t="shared" si="0"/>
        <v>79.17</v>
      </c>
      <c r="J11" s="94">
        <f t="shared" si="1"/>
        <v>7</v>
      </c>
      <c r="K11" s="94">
        <v>31</v>
      </c>
      <c r="L11" s="106">
        <f t="shared" si="2"/>
        <v>0.225806451612903</v>
      </c>
      <c r="M11" s="94">
        <f t="shared" si="3"/>
        <v>52</v>
      </c>
      <c r="N11" s="94">
        <v>190</v>
      </c>
      <c r="O11" s="106">
        <f t="shared" si="4"/>
        <v>0.273684210526316</v>
      </c>
      <c r="P11" s="103"/>
    </row>
    <row r="12" customHeight="1" spans="1:16">
      <c r="A12" s="94">
        <v>8</v>
      </c>
      <c r="B12" s="94">
        <v>2018010905</v>
      </c>
      <c r="C12" s="95" t="s">
        <v>27</v>
      </c>
      <c r="D12" s="96">
        <v>2018</v>
      </c>
      <c r="E12" s="94" t="s">
        <v>20</v>
      </c>
      <c r="F12" s="103">
        <v>8.95</v>
      </c>
      <c r="G12" s="103">
        <v>65.76</v>
      </c>
      <c r="H12" s="103">
        <v>4.3</v>
      </c>
      <c r="I12" s="102">
        <f t="shared" si="0"/>
        <v>79.01</v>
      </c>
      <c r="J12" s="94">
        <f t="shared" si="1"/>
        <v>8</v>
      </c>
      <c r="K12" s="94">
        <v>31</v>
      </c>
      <c r="L12" s="106">
        <f t="shared" si="2"/>
        <v>0.258064516129032</v>
      </c>
      <c r="M12" s="94">
        <f t="shared" si="3"/>
        <v>53</v>
      </c>
      <c r="N12" s="94">
        <v>190</v>
      </c>
      <c r="O12" s="106">
        <f t="shared" si="4"/>
        <v>0.278947368421053</v>
      </c>
      <c r="P12" s="103"/>
    </row>
    <row r="13" customHeight="1" spans="1:16">
      <c r="A13" s="94">
        <v>9</v>
      </c>
      <c r="B13" s="94">
        <v>2018010911</v>
      </c>
      <c r="C13" s="95" t="s">
        <v>28</v>
      </c>
      <c r="D13" s="94">
        <v>2018</v>
      </c>
      <c r="E13" s="96" t="s">
        <v>20</v>
      </c>
      <c r="F13" s="103">
        <v>8.5</v>
      </c>
      <c r="G13" s="103">
        <v>65.93</v>
      </c>
      <c r="H13" s="103">
        <v>4.45</v>
      </c>
      <c r="I13" s="102">
        <f t="shared" si="0"/>
        <v>78.88</v>
      </c>
      <c r="J13" s="94">
        <f t="shared" si="1"/>
        <v>9</v>
      </c>
      <c r="K13" s="94">
        <v>31</v>
      </c>
      <c r="L13" s="106">
        <f t="shared" si="2"/>
        <v>0.290322580645161</v>
      </c>
      <c r="M13" s="94">
        <f t="shared" si="3"/>
        <v>57</v>
      </c>
      <c r="N13" s="94">
        <v>190</v>
      </c>
      <c r="O13" s="106">
        <f t="shared" si="4"/>
        <v>0.3</v>
      </c>
      <c r="P13" s="103"/>
    </row>
    <row r="14" customHeight="1" spans="1:16">
      <c r="A14" s="94">
        <v>10</v>
      </c>
      <c r="B14" s="94">
        <v>2018010901</v>
      </c>
      <c r="C14" s="95" t="s">
        <v>29</v>
      </c>
      <c r="D14" s="94">
        <v>2018</v>
      </c>
      <c r="E14" s="94" t="s">
        <v>20</v>
      </c>
      <c r="F14" s="102">
        <v>10</v>
      </c>
      <c r="G14" s="102">
        <v>64.3</v>
      </c>
      <c r="H14" s="102">
        <v>4.5</v>
      </c>
      <c r="I14" s="102">
        <f t="shared" si="0"/>
        <v>78.8</v>
      </c>
      <c r="J14" s="94">
        <f t="shared" si="1"/>
        <v>10</v>
      </c>
      <c r="K14" s="94">
        <v>31</v>
      </c>
      <c r="L14" s="106">
        <f t="shared" si="2"/>
        <v>0.32258064516129</v>
      </c>
      <c r="M14" s="94">
        <f t="shared" si="3"/>
        <v>60</v>
      </c>
      <c r="N14" s="94">
        <v>190</v>
      </c>
      <c r="O14" s="106">
        <f t="shared" si="4"/>
        <v>0.315789473684211</v>
      </c>
      <c r="P14" s="103"/>
    </row>
    <row r="15" customHeight="1" spans="1:16">
      <c r="A15" s="94">
        <v>11</v>
      </c>
      <c r="B15" s="94">
        <v>2018010919</v>
      </c>
      <c r="C15" s="95" t="s">
        <v>30</v>
      </c>
      <c r="D15" s="94">
        <v>2018</v>
      </c>
      <c r="E15" s="96" t="s">
        <v>20</v>
      </c>
      <c r="F15" s="103">
        <v>9.8</v>
      </c>
      <c r="G15" s="103">
        <v>64.48</v>
      </c>
      <c r="H15" s="102">
        <v>4.5</v>
      </c>
      <c r="I15" s="102">
        <f t="shared" si="0"/>
        <v>78.78</v>
      </c>
      <c r="J15" s="94">
        <f t="shared" si="1"/>
        <v>11</v>
      </c>
      <c r="K15" s="94">
        <v>31</v>
      </c>
      <c r="L15" s="106">
        <f t="shared" si="2"/>
        <v>0.354838709677419</v>
      </c>
      <c r="M15" s="94">
        <f t="shared" si="3"/>
        <v>61</v>
      </c>
      <c r="N15" s="94">
        <v>190</v>
      </c>
      <c r="O15" s="106">
        <f t="shared" si="4"/>
        <v>0.321052631578947</v>
      </c>
      <c r="P15" s="103"/>
    </row>
    <row r="16" ht="17.25" customHeight="1" spans="1:16">
      <c r="A16" s="94">
        <v>12</v>
      </c>
      <c r="B16" s="97">
        <v>2018010898</v>
      </c>
      <c r="C16" s="95" t="s">
        <v>31</v>
      </c>
      <c r="D16" s="96">
        <v>2018</v>
      </c>
      <c r="E16" s="94" t="s">
        <v>20</v>
      </c>
      <c r="F16" s="103">
        <v>9.2</v>
      </c>
      <c r="G16" s="103">
        <v>64.09</v>
      </c>
      <c r="H16" s="102">
        <v>5.2</v>
      </c>
      <c r="I16" s="102">
        <f t="shared" si="0"/>
        <v>78.49</v>
      </c>
      <c r="J16" s="94">
        <f t="shared" si="1"/>
        <v>12</v>
      </c>
      <c r="K16" s="94">
        <v>31</v>
      </c>
      <c r="L16" s="106">
        <f t="shared" si="2"/>
        <v>0.387096774193548</v>
      </c>
      <c r="M16" s="94">
        <f t="shared" si="3"/>
        <v>69</v>
      </c>
      <c r="N16" s="94">
        <v>190</v>
      </c>
      <c r="O16" s="106">
        <f t="shared" si="4"/>
        <v>0.363157894736842</v>
      </c>
      <c r="P16" s="103"/>
    </row>
    <row r="17" ht="17.25" customHeight="1" spans="1:16">
      <c r="A17" s="94">
        <v>13</v>
      </c>
      <c r="B17" s="98">
        <v>2018010923</v>
      </c>
      <c r="C17" s="99" t="s">
        <v>32</v>
      </c>
      <c r="D17" s="99">
        <v>2018</v>
      </c>
      <c r="E17" s="96" t="s">
        <v>20</v>
      </c>
      <c r="F17" s="104">
        <v>9.95</v>
      </c>
      <c r="G17" s="104">
        <v>63.46</v>
      </c>
      <c r="H17" s="104">
        <v>4.66</v>
      </c>
      <c r="I17" s="102">
        <f t="shared" si="0"/>
        <v>78.07</v>
      </c>
      <c r="J17" s="94">
        <f t="shared" si="1"/>
        <v>13</v>
      </c>
      <c r="K17" s="94">
        <v>31</v>
      </c>
      <c r="L17" s="106">
        <f t="shared" si="2"/>
        <v>0.419354838709677</v>
      </c>
      <c r="M17" s="94">
        <f t="shared" si="3"/>
        <v>74</v>
      </c>
      <c r="N17" s="94">
        <v>190</v>
      </c>
      <c r="O17" s="106">
        <f t="shared" si="4"/>
        <v>0.389473684210526</v>
      </c>
      <c r="P17" s="103"/>
    </row>
    <row r="18" ht="17.25" customHeight="1" spans="1:16">
      <c r="A18" s="94">
        <v>14</v>
      </c>
      <c r="B18" s="94">
        <v>2018010912</v>
      </c>
      <c r="C18" s="95" t="s">
        <v>33</v>
      </c>
      <c r="D18" s="94">
        <v>2018</v>
      </c>
      <c r="E18" s="96" t="s">
        <v>20</v>
      </c>
      <c r="F18" s="103">
        <v>8.29</v>
      </c>
      <c r="G18" s="103">
        <v>65.28</v>
      </c>
      <c r="H18" s="102">
        <v>4.45</v>
      </c>
      <c r="I18" s="102">
        <f t="shared" si="0"/>
        <v>78.02</v>
      </c>
      <c r="J18" s="94">
        <f t="shared" si="1"/>
        <v>14</v>
      </c>
      <c r="K18" s="94">
        <v>31</v>
      </c>
      <c r="L18" s="106">
        <f t="shared" si="2"/>
        <v>0.451612903225806</v>
      </c>
      <c r="M18" s="94">
        <f t="shared" si="3"/>
        <v>75</v>
      </c>
      <c r="N18" s="94">
        <v>190</v>
      </c>
      <c r="O18" s="106">
        <f t="shared" si="4"/>
        <v>0.394736842105263</v>
      </c>
      <c r="P18" s="103"/>
    </row>
    <row r="19" customHeight="1" spans="1:16">
      <c r="A19" s="94">
        <v>15</v>
      </c>
      <c r="B19" s="94">
        <v>2018010925</v>
      </c>
      <c r="C19" s="95" t="s">
        <v>34</v>
      </c>
      <c r="D19" s="94">
        <v>2018</v>
      </c>
      <c r="E19" s="94" t="s">
        <v>20</v>
      </c>
      <c r="F19" s="103">
        <v>9.82</v>
      </c>
      <c r="G19" s="103">
        <v>63.55</v>
      </c>
      <c r="H19" s="103">
        <v>4.5</v>
      </c>
      <c r="I19" s="102">
        <f t="shared" si="0"/>
        <v>77.87</v>
      </c>
      <c r="J19" s="94">
        <f t="shared" si="1"/>
        <v>15</v>
      </c>
      <c r="K19" s="94">
        <v>31</v>
      </c>
      <c r="L19" s="106">
        <f t="shared" si="2"/>
        <v>0.483870967741935</v>
      </c>
      <c r="M19" s="94">
        <f t="shared" si="3"/>
        <v>76</v>
      </c>
      <c r="N19" s="94">
        <v>190</v>
      </c>
      <c r="O19" s="106">
        <f t="shared" si="4"/>
        <v>0.4</v>
      </c>
      <c r="P19" s="103"/>
    </row>
    <row r="20" customHeight="1" spans="1:16">
      <c r="A20" s="94">
        <v>16</v>
      </c>
      <c r="B20" s="94">
        <v>2018010914</v>
      </c>
      <c r="C20" s="95" t="s">
        <v>35</v>
      </c>
      <c r="D20" s="94">
        <v>2018</v>
      </c>
      <c r="E20" s="96" t="s">
        <v>20</v>
      </c>
      <c r="F20" s="103">
        <v>8.26</v>
      </c>
      <c r="G20" s="103">
        <v>64.75</v>
      </c>
      <c r="H20" s="103">
        <v>4.2</v>
      </c>
      <c r="I20" s="102">
        <f t="shared" si="0"/>
        <v>77.21</v>
      </c>
      <c r="J20" s="94">
        <f t="shared" si="1"/>
        <v>16</v>
      </c>
      <c r="K20" s="94">
        <v>31</v>
      </c>
      <c r="L20" s="106">
        <f t="shared" si="2"/>
        <v>0.516129032258065</v>
      </c>
      <c r="M20" s="94">
        <f t="shared" si="3"/>
        <v>87</v>
      </c>
      <c r="N20" s="94">
        <v>190</v>
      </c>
      <c r="O20" s="106">
        <f t="shared" si="4"/>
        <v>0.457894736842105</v>
      </c>
      <c r="P20" s="103"/>
    </row>
    <row r="21" customHeight="1" spans="1:16">
      <c r="A21" s="94">
        <v>17</v>
      </c>
      <c r="B21" s="94">
        <v>2018010917</v>
      </c>
      <c r="C21" s="95" t="s">
        <v>36</v>
      </c>
      <c r="D21" s="96">
        <v>2018</v>
      </c>
      <c r="E21" s="94" t="s">
        <v>20</v>
      </c>
      <c r="F21" s="103">
        <v>9.87</v>
      </c>
      <c r="G21" s="103">
        <v>62.86</v>
      </c>
      <c r="H21" s="103">
        <v>4.3</v>
      </c>
      <c r="I21" s="102">
        <f t="shared" si="0"/>
        <v>77.03</v>
      </c>
      <c r="J21" s="94">
        <f t="shared" si="1"/>
        <v>17</v>
      </c>
      <c r="K21" s="94">
        <v>31</v>
      </c>
      <c r="L21" s="106">
        <f t="shared" si="2"/>
        <v>0.548387096774194</v>
      </c>
      <c r="M21" s="94">
        <f t="shared" si="3"/>
        <v>92</v>
      </c>
      <c r="N21" s="94">
        <v>190</v>
      </c>
      <c r="O21" s="106">
        <f t="shared" si="4"/>
        <v>0.484210526315789</v>
      </c>
      <c r="P21" s="103"/>
    </row>
    <row r="22" customHeight="1" spans="1:16">
      <c r="A22" s="94">
        <v>18</v>
      </c>
      <c r="B22" s="94">
        <v>2018010922</v>
      </c>
      <c r="C22" s="95" t="s">
        <v>37</v>
      </c>
      <c r="D22" s="94">
        <v>2018</v>
      </c>
      <c r="E22" s="96" t="s">
        <v>20</v>
      </c>
      <c r="F22" s="103">
        <v>10</v>
      </c>
      <c r="G22" s="103">
        <v>62.45</v>
      </c>
      <c r="H22" s="103">
        <v>4.5</v>
      </c>
      <c r="I22" s="102">
        <f t="shared" si="0"/>
        <v>76.95</v>
      </c>
      <c r="J22" s="94">
        <f t="shared" si="1"/>
        <v>18</v>
      </c>
      <c r="K22" s="94">
        <v>31</v>
      </c>
      <c r="L22" s="106">
        <f t="shared" si="2"/>
        <v>0.580645161290323</v>
      </c>
      <c r="M22" s="94">
        <f t="shared" si="3"/>
        <v>96</v>
      </c>
      <c r="N22" s="94">
        <v>190</v>
      </c>
      <c r="O22" s="106">
        <f t="shared" si="4"/>
        <v>0.505263157894737</v>
      </c>
      <c r="P22" s="103"/>
    </row>
    <row r="23" customHeight="1" spans="1:16">
      <c r="A23" s="94">
        <v>19</v>
      </c>
      <c r="B23" s="94">
        <v>2018010908</v>
      </c>
      <c r="C23" s="95" t="s">
        <v>38</v>
      </c>
      <c r="D23" s="94">
        <v>2018</v>
      </c>
      <c r="E23" s="94" t="s">
        <v>20</v>
      </c>
      <c r="F23" s="103">
        <v>8.29</v>
      </c>
      <c r="G23" s="103">
        <v>64.3</v>
      </c>
      <c r="H23" s="103">
        <v>4.3</v>
      </c>
      <c r="I23" s="102">
        <f t="shared" si="0"/>
        <v>76.89</v>
      </c>
      <c r="J23" s="94">
        <f t="shared" si="1"/>
        <v>19</v>
      </c>
      <c r="K23" s="94">
        <v>31</v>
      </c>
      <c r="L23" s="106">
        <f t="shared" si="2"/>
        <v>0.612903225806452</v>
      </c>
      <c r="M23" s="94">
        <f t="shared" si="3"/>
        <v>98</v>
      </c>
      <c r="N23" s="94">
        <v>190</v>
      </c>
      <c r="O23" s="106">
        <f t="shared" si="4"/>
        <v>0.515789473684211</v>
      </c>
      <c r="P23" s="103"/>
    </row>
    <row r="24" customHeight="1" spans="1:16">
      <c r="A24" s="94">
        <v>20</v>
      </c>
      <c r="B24" s="94">
        <v>2018010913</v>
      </c>
      <c r="C24" s="95" t="s">
        <v>39</v>
      </c>
      <c r="D24" s="94">
        <v>2018</v>
      </c>
      <c r="E24" s="96" t="s">
        <v>20</v>
      </c>
      <c r="F24" s="103">
        <v>8.21</v>
      </c>
      <c r="G24" s="103">
        <v>63.8</v>
      </c>
      <c r="H24" s="103">
        <v>4.4</v>
      </c>
      <c r="I24" s="102">
        <f t="shared" si="0"/>
        <v>76.41</v>
      </c>
      <c r="J24" s="94">
        <f t="shared" si="1"/>
        <v>20</v>
      </c>
      <c r="K24" s="94">
        <v>31</v>
      </c>
      <c r="L24" s="106">
        <f t="shared" si="2"/>
        <v>0.645161290322581</v>
      </c>
      <c r="M24" s="94">
        <f t="shared" si="3"/>
        <v>105</v>
      </c>
      <c r="N24" s="94">
        <v>190</v>
      </c>
      <c r="O24" s="106">
        <f t="shared" si="4"/>
        <v>0.552631578947368</v>
      </c>
      <c r="P24" s="103"/>
    </row>
    <row r="25" customHeight="1" spans="1:16">
      <c r="A25" s="94">
        <v>21</v>
      </c>
      <c r="B25" s="94">
        <v>2018010916</v>
      </c>
      <c r="C25" s="95" t="s">
        <v>40</v>
      </c>
      <c r="D25" s="94">
        <v>2018</v>
      </c>
      <c r="E25" s="94" t="s">
        <v>20</v>
      </c>
      <c r="F25" s="103">
        <v>9.9</v>
      </c>
      <c r="G25" s="103">
        <v>61.96</v>
      </c>
      <c r="H25" s="102">
        <v>4.5</v>
      </c>
      <c r="I25" s="102">
        <f t="shared" si="0"/>
        <v>76.36</v>
      </c>
      <c r="J25" s="94">
        <f t="shared" si="1"/>
        <v>21</v>
      </c>
      <c r="K25" s="94">
        <v>31</v>
      </c>
      <c r="L25" s="106">
        <f t="shared" si="2"/>
        <v>0.67741935483871</v>
      </c>
      <c r="M25" s="94">
        <f t="shared" si="3"/>
        <v>106</v>
      </c>
      <c r="N25" s="94">
        <v>190</v>
      </c>
      <c r="O25" s="106">
        <f t="shared" si="4"/>
        <v>0.557894736842105</v>
      </c>
      <c r="P25" s="103"/>
    </row>
    <row r="26" customHeight="1" spans="1:16">
      <c r="A26" s="94">
        <v>22</v>
      </c>
      <c r="B26" s="94">
        <v>2018010915</v>
      </c>
      <c r="C26" s="95" t="s">
        <v>41</v>
      </c>
      <c r="D26" s="96">
        <v>2018</v>
      </c>
      <c r="E26" s="96" t="s">
        <v>20</v>
      </c>
      <c r="F26" s="103">
        <v>9.35</v>
      </c>
      <c r="G26" s="103">
        <v>60.96</v>
      </c>
      <c r="H26" s="103">
        <v>5.7</v>
      </c>
      <c r="I26" s="102">
        <f t="shared" si="0"/>
        <v>76.01</v>
      </c>
      <c r="J26" s="94">
        <f t="shared" si="1"/>
        <v>22</v>
      </c>
      <c r="K26" s="94">
        <v>31</v>
      </c>
      <c r="L26" s="106">
        <f t="shared" si="2"/>
        <v>0.709677419354839</v>
      </c>
      <c r="M26" s="94">
        <f t="shared" si="3"/>
        <v>113</v>
      </c>
      <c r="N26" s="94">
        <v>190</v>
      </c>
      <c r="O26" s="106">
        <f t="shared" si="4"/>
        <v>0.594736842105263</v>
      </c>
      <c r="P26" s="103"/>
    </row>
    <row r="27" customHeight="1" spans="1:16">
      <c r="A27" s="94">
        <v>23</v>
      </c>
      <c r="B27" s="94">
        <v>2018010903</v>
      </c>
      <c r="C27" s="95" t="s">
        <v>42</v>
      </c>
      <c r="D27" s="94">
        <v>2018</v>
      </c>
      <c r="E27" s="94" t="s">
        <v>20</v>
      </c>
      <c r="F27" s="103">
        <v>9</v>
      </c>
      <c r="G27" s="103">
        <v>61.48</v>
      </c>
      <c r="H27" s="103">
        <v>4.55</v>
      </c>
      <c r="I27" s="102">
        <f t="shared" si="0"/>
        <v>75.03</v>
      </c>
      <c r="J27" s="94">
        <f t="shared" si="1"/>
        <v>23</v>
      </c>
      <c r="K27" s="94">
        <v>31</v>
      </c>
      <c r="L27" s="106">
        <f t="shared" si="2"/>
        <v>0.741935483870968</v>
      </c>
      <c r="M27" s="94">
        <f t="shared" si="3"/>
        <v>125</v>
      </c>
      <c r="N27" s="94">
        <v>190</v>
      </c>
      <c r="O27" s="106">
        <f t="shared" si="4"/>
        <v>0.657894736842105</v>
      </c>
      <c r="P27" s="103"/>
    </row>
    <row r="28" customHeight="1" spans="1:16">
      <c r="A28" s="94">
        <v>24</v>
      </c>
      <c r="B28" s="94">
        <v>2018010920</v>
      </c>
      <c r="C28" s="95" t="s">
        <v>43</v>
      </c>
      <c r="D28" s="94">
        <v>2018</v>
      </c>
      <c r="E28" s="96" t="s">
        <v>20</v>
      </c>
      <c r="F28" s="103">
        <v>9.15</v>
      </c>
      <c r="G28" s="103">
        <v>61.22</v>
      </c>
      <c r="H28" s="103">
        <v>4.5</v>
      </c>
      <c r="I28" s="102">
        <f t="shared" si="0"/>
        <v>74.87</v>
      </c>
      <c r="J28" s="94">
        <f t="shared" si="1"/>
        <v>24</v>
      </c>
      <c r="K28" s="94">
        <v>31</v>
      </c>
      <c r="L28" s="106">
        <f t="shared" si="2"/>
        <v>0.774193548387097</v>
      </c>
      <c r="M28" s="94">
        <f t="shared" si="3"/>
        <v>127</v>
      </c>
      <c r="N28" s="94">
        <v>190</v>
      </c>
      <c r="O28" s="106">
        <f t="shared" si="4"/>
        <v>0.668421052631579</v>
      </c>
      <c r="P28" s="103"/>
    </row>
    <row r="29" customHeight="1" spans="1:16">
      <c r="A29" s="94">
        <v>25</v>
      </c>
      <c r="B29" s="94">
        <v>2018010910</v>
      </c>
      <c r="C29" s="95" t="s">
        <v>44</v>
      </c>
      <c r="D29" s="94">
        <v>2018</v>
      </c>
      <c r="E29" s="94" t="s">
        <v>20</v>
      </c>
      <c r="F29" s="103">
        <v>9.1</v>
      </c>
      <c r="G29" s="103">
        <v>60.5</v>
      </c>
      <c r="H29" s="103">
        <v>4.4</v>
      </c>
      <c r="I29" s="102">
        <f t="shared" si="0"/>
        <v>74</v>
      </c>
      <c r="J29" s="94">
        <f t="shared" si="1"/>
        <v>25</v>
      </c>
      <c r="K29" s="94">
        <v>31</v>
      </c>
      <c r="L29" s="106">
        <f t="shared" si="2"/>
        <v>0.806451612903226</v>
      </c>
      <c r="M29" s="94">
        <f t="shared" si="3"/>
        <v>138</v>
      </c>
      <c r="N29" s="94">
        <v>190</v>
      </c>
      <c r="O29" s="106">
        <f t="shared" si="4"/>
        <v>0.726315789473684</v>
      </c>
      <c r="P29" s="103"/>
    </row>
    <row r="30" customHeight="1" spans="1:16">
      <c r="A30" s="94">
        <v>26</v>
      </c>
      <c r="B30" s="94">
        <v>2018010902</v>
      </c>
      <c r="C30" s="95" t="s">
        <v>45</v>
      </c>
      <c r="D30" s="94">
        <v>2018</v>
      </c>
      <c r="E30" s="96" t="s">
        <v>20</v>
      </c>
      <c r="F30" s="103">
        <v>8.7</v>
      </c>
      <c r="G30" s="103">
        <v>60.94</v>
      </c>
      <c r="H30" s="103">
        <v>3.9</v>
      </c>
      <c r="I30" s="102">
        <f t="shared" si="0"/>
        <v>73.54</v>
      </c>
      <c r="J30" s="94">
        <f t="shared" si="1"/>
        <v>26</v>
      </c>
      <c r="K30" s="94">
        <v>31</v>
      </c>
      <c r="L30" s="106">
        <f t="shared" si="2"/>
        <v>0.838709677419355</v>
      </c>
      <c r="M30" s="94">
        <f t="shared" si="3"/>
        <v>144</v>
      </c>
      <c r="N30" s="94">
        <v>190</v>
      </c>
      <c r="O30" s="106">
        <f t="shared" si="4"/>
        <v>0.757894736842105</v>
      </c>
      <c r="P30" s="103"/>
    </row>
    <row r="31" customHeight="1" spans="1:16">
      <c r="A31" s="94">
        <v>27</v>
      </c>
      <c r="B31" s="94">
        <v>2018013268</v>
      </c>
      <c r="C31" s="95" t="s">
        <v>46</v>
      </c>
      <c r="D31" s="96">
        <v>2018</v>
      </c>
      <c r="E31" s="94" t="s">
        <v>20</v>
      </c>
      <c r="F31" s="103">
        <v>7.75</v>
      </c>
      <c r="G31" s="103">
        <v>61.24</v>
      </c>
      <c r="H31" s="103">
        <v>4.5</v>
      </c>
      <c r="I31" s="102">
        <f t="shared" si="0"/>
        <v>73.49</v>
      </c>
      <c r="J31" s="94">
        <f t="shared" si="1"/>
        <v>27</v>
      </c>
      <c r="K31" s="94">
        <v>31</v>
      </c>
      <c r="L31" s="106">
        <f t="shared" si="2"/>
        <v>0.870967741935484</v>
      </c>
      <c r="M31" s="94">
        <f t="shared" si="3"/>
        <v>145</v>
      </c>
      <c r="N31" s="94">
        <v>190</v>
      </c>
      <c r="O31" s="106">
        <f t="shared" si="4"/>
        <v>0.763157894736842</v>
      </c>
      <c r="P31" s="103"/>
    </row>
    <row r="32" customHeight="1" spans="1:16">
      <c r="A32" s="94">
        <v>28</v>
      </c>
      <c r="B32" s="94">
        <v>2018010927</v>
      </c>
      <c r="C32" s="95" t="s">
        <v>47</v>
      </c>
      <c r="D32" s="94">
        <v>2018</v>
      </c>
      <c r="E32" s="96" t="s">
        <v>20</v>
      </c>
      <c r="F32" s="103">
        <v>9.02</v>
      </c>
      <c r="G32" s="103">
        <v>58.26</v>
      </c>
      <c r="H32" s="102">
        <v>4.3</v>
      </c>
      <c r="I32" s="102">
        <f t="shared" si="0"/>
        <v>71.58</v>
      </c>
      <c r="J32" s="94">
        <f t="shared" si="1"/>
        <v>28</v>
      </c>
      <c r="K32" s="94">
        <v>31</v>
      </c>
      <c r="L32" s="106">
        <f t="shared" si="2"/>
        <v>0.903225806451613</v>
      </c>
      <c r="M32" s="94">
        <f t="shared" si="3"/>
        <v>158</v>
      </c>
      <c r="N32" s="94">
        <v>190</v>
      </c>
      <c r="O32" s="106">
        <f t="shared" si="4"/>
        <v>0.831578947368421</v>
      </c>
      <c r="P32" s="103"/>
    </row>
    <row r="33" customHeight="1" spans="1:16">
      <c r="A33" s="94">
        <v>29</v>
      </c>
      <c r="B33" s="94">
        <v>2018010999</v>
      </c>
      <c r="C33" s="95" t="s">
        <v>48</v>
      </c>
      <c r="D33" s="94">
        <v>2018</v>
      </c>
      <c r="E33" s="94" t="s">
        <v>20</v>
      </c>
      <c r="F33" s="103">
        <v>8.55</v>
      </c>
      <c r="G33" s="103">
        <v>56.8</v>
      </c>
      <c r="H33" s="103">
        <v>4.1</v>
      </c>
      <c r="I33" s="102">
        <f t="shared" si="0"/>
        <v>69.45</v>
      </c>
      <c r="J33" s="94">
        <f t="shared" si="1"/>
        <v>29</v>
      </c>
      <c r="K33" s="94">
        <v>31</v>
      </c>
      <c r="L33" s="106">
        <f t="shared" si="2"/>
        <v>0.935483870967742</v>
      </c>
      <c r="M33" s="94">
        <f t="shared" si="3"/>
        <v>173</v>
      </c>
      <c r="N33" s="94">
        <v>190</v>
      </c>
      <c r="O33" s="106">
        <f t="shared" si="4"/>
        <v>0.910526315789474</v>
      </c>
      <c r="P33" s="103"/>
    </row>
    <row r="34" customHeight="1" spans="1:16">
      <c r="A34" s="94">
        <v>30</v>
      </c>
      <c r="B34" s="94">
        <v>2018010909</v>
      </c>
      <c r="C34" s="95" t="s">
        <v>49</v>
      </c>
      <c r="D34" s="96">
        <v>2018</v>
      </c>
      <c r="E34" s="96" t="s">
        <v>20</v>
      </c>
      <c r="F34" s="103">
        <v>8.75</v>
      </c>
      <c r="G34" s="103">
        <v>55.99</v>
      </c>
      <c r="H34" s="103">
        <v>4.5</v>
      </c>
      <c r="I34" s="102">
        <f t="shared" si="0"/>
        <v>69.24</v>
      </c>
      <c r="J34" s="94">
        <f t="shared" si="1"/>
        <v>30</v>
      </c>
      <c r="K34" s="94">
        <v>31</v>
      </c>
      <c r="L34" s="106">
        <f t="shared" si="2"/>
        <v>0.967741935483871</v>
      </c>
      <c r="M34" s="94">
        <f t="shared" si="3"/>
        <v>174</v>
      </c>
      <c r="N34" s="94">
        <v>190</v>
      </c>
      <c r="O34" s="106">
        <f t="shared" si="4"/>
        <v>0.91578947368421</v>
      </c>
      <c r="P34" s="103"/>
    </row>
    <row r="35" customHeight="1" spans="1:16">
      <c r="A35" s="94">
        <v>31</v>
      </c>
      <c r="B35" s="94" t="s">
        <v>50</v>
      </c>
      <c r="C35" s="95" t="s">
        <v>51</v>
      </c>
      <c r="D35" s="94">
        <v>2018</v>
      </c>
      <c r="E35" s="94" t="s">
        <v>52</v>
      </c>
      <c r="F35" s="103">
        <v>9.31</v>
      </c>
      <c r="G35" s="103">
        <v>70.003</v>
      </c>
      <c r="H35" s="102">
        <v>4.4</v>
      </c>
      <c r="I35" s="102">
        <f t="shared" si="0"/>
        <v>83.713</v>
      </c>
      <c r="J35" s="94">
        <f>RANK(I35,$I$35:$I$66,0)</f>
        <v>1</v>
      </c>
      <c r="K35" s="94">
        <v>32</v>
      </c>
      <c r="L35" s="106">
        <f t="shared" ref="L35:L66" si="5">J35/K35</f>
        <v>0.03125</v>
      </c>
      <c r="M35" s="94">
        <f t="shared" si="3"/>
        <v>6</v>
      </c>
      <c r="N35" s="94">
        <v>190</v>
      </c>
      <c r="O35" s="106">
        <f t="shared" si="4"/>
        <v>0.0315789473684211</v>
      </c>
      <c r="P35" s="103"/>
    </row>
    <row r="36" customHeight="1" spans="1:16">
      <c r="A36" s="94">
        <v>32</v>
      </c>
      <c r="B36" s="94" t="s">
        <v>53</v>
      </c>
      <c r="C36" s="95" t="s">
        <v>54</v>
      </c>
      <c r="D36" s="94">
        <v>2018</v>
      </c>
      <c r="E36" s="94" t="s">
        <v>52</v>
      </c>
      <c r="F36" s="103">
        <v>9.95</v>
      </c>
      <c r="G36" s="103">
        <v>67.2</v>
      </c>
      <c r="H36" s="102">
        <v>4.6</v>
      </c>
      <c r="I36" s="102">
        <f t="shared" si="0"/>
        <v>81.75</v>
      </c>
      <c r="J36" s="94">
        <f t="shared" ref="J36:J66" si="6">RANK(I36,$I$35:$I$66,0)</f>
        <v>2</v>
      </c>
      <c r="K36" s="94">
        <v>32</v>
      </c>
      <c r="L36" s="106">
        <f t="shared" si="5"/>
        <v>0.0625</v>
      </c>
      <c r="M36" s="94">
        <f t="shared" si="3"/>
        <v>22</v>
      </c>
      <c r="N36" s="94">
        <v>190</v>
      </c>
      <c r="O36" s="106">
        <f t="shared" si="4"/>
        <v>0.115789473684211</v>
      </c>
      <c r="P36" s="103"/>
    </row>
    <row r="37" customHeight="1" spans="1:16">
      <c r="A37" s="94">
        <v>33</v>
      </c>
      <c r="B37" s="94" t="s">
        <v>55</v>
      </c>
      <c r="C37" s="95" t="s">
        <v>56</v>
      </c>
      <c r="D37" s="96">
        <v>2018</v>
      </c>
      <c r="E37" s="94" t="s">
        <v>52</v>
      </c>
      <c r="F37" s="103">
        <v>10</v>
      </c>
      <c r="G37" s="103">
        <v>66.11</v>
      </c>
      <c r="H37" s="102">
        <v>4.4</v>
      </c>
      <c r="I37" s="102">
        <f t="shared" si="0"/>
        <v>80.51</v>
      </c>
      <c r="J37" s="94">
        <f t="shared" si="6"/>
        <v>3</v>
      </c>
      <c r="K37" s="94">
        <v>32</v>
      </c>
      <c r="L37" s="106">
        <f t="shared" si="5"/>
        <v>0.09375</v>
      </c>
      <c r="M37" s="94">
        <f t="shared" si="3"/>
        <v>32</v>
      </c>
      <c r="N37" s="94">
        <v>190</v>
      </c>
      <c r="O37" s="106">
        <f t="shared" si="4"/>
        <v>0.168421052631579</v>
      </c>
      <c r="P37" s="103"/>
    </row>
    <row r="38" customHeight="1" spans="1:16">
      <c r="A38" s="94">
        <v>34</v>
      </c>
      <c r="B38" s="94" t="s">
        <v>57</v>
      </c>
      <c r="C38" s="95" t="s">
        <v>58</v>
      </c>
      <c r="D38" s="94">
        <v>2018</v>
      </c>
      <c r="E38" s="94" t="s">
        <v>52</v>
      </c>
      <c r="F38" s="103">
        <v>9.09</v>
      </c>
      <c r="G38" s="103">
        <v>66.51</v>
      </c>
      <c r="H38" s="102">
        <v>4.4</v>
      </c>
      <c r="I38" s="102">
        <f t="shared" ref="I38:I82" si="7">SUM(F38:H38)</f>
        <v>80</v>
      </c>
      <c r="J38" s="94">
        <f t="shared" si="6"/>
        <v>4</v>
      </c>
      <c r="K38" s="94">
        <v>32</v>
      </c>
      <c r="L38" s="106">
        <f t="shared" si="5"/>
        <v>0.125</v>
      </c>
      <c r="M38" s="94">
        <f t="shared" ref="M38:M69" si="8">RANK(I38,$I$5:$I$194,0)</f>
        <v>36</v>
      </c>
      <c r="N38" s="94">
        <v>190</v>
      </c>
      <c r="O38" s="106">
        <f t="shared" ref="O38:O69" si="9">M38/N38</f>
        <v>0.189473684210526</v>
      </c>
      <c r="P38" s="111"/>
    </row>
    <row r="39" customHeight="1" spans="1:16">
      <c r="A39" s="94">
        <v>35</v>
      </c>
      <c r="B39" s="100" t="s">
        <v>59</v>
      </c>
      <c r="C39" s="100" t="s">
        <v>60</v>
      </c>
      <c r="D39" s="100">
        <v>2018</v>
      </c>
      <c r="E39" s="94" t="s">
        <v>52</v>
      </c>
      <c r="F39" s="105">
        <v>7.9</v>
      </c>
      <c r="G39" s="105">
        <v>67.37</v>
      </c>
      <c r="H39" s="105">
        <v>4.5</v>
      </c>
      <c r="I39" s="102">
        <f t="shared" si="7"/>
        <v>79.77</v>
      </c>
      <c r="J39" s="94">
        <f t="shared" si="6"/>
        <v>5</v>
      </c>
      <c r="K39" s="94">
        <v>32</v>
      </c>
      <c r="L39" s="106">
        <f t="shared" si="5"/>
        <v>0.15625</v>
      </c>
      <c r="M39" s="94">
        <f t="shared" si="8"/>
        <v>37</v>
      </c>
      <c r="N39" s="94">
        <v>190</v>
      </c>
      <c r="O39" s="106">
        <f t="shared" si="9"/>
        <v>0.194736842105263</v>
      </c>
      <c r="P39" s="111"/>
    </row>
    <row r="40" customHeight="1" spans="1:16">
      <c r="A40" s="94">
        <v>36</v>
      </c>
      <c r="B40" s="100" t="s">
        <v>61</v>
      </c>
      <c r="C40" s="100" t="s">
        <v>62</v>
      </c>
      <c r="D40" s="100">
        <v>2018</v>
      </c>
      <c r="E40" s="94" t="s">
        <v>52</v>
      </c>
      <c r="F40" s="105">
        <v>8.35</v>
      </c>
      <c r="G40" s="105">
        <v>66.73</v>
      </c>
      <c r="H40" s="105">
        <v>4.5</v>
      </c>
      <c r="I40" s="102">
        <f t="shared" si="7"/>
        <v>79.58</v>
      </c>
      <c r="J40" s="94">
        <f t="shared" si="6"/>
        <v>6</v>
      </c>
      <c r="K40" s="94">
        <v>32</v>
      </c>
      <c r="L40" s="106">
        <f t="shared" si="5"/>
        <v>0.1875</v>
      </c>
      <c r="M40" s="94">
        <f t="shared" si="8"/>
        <v>42</v>
      </c>
      <c r="N40" s="94">
        <v>190</v>
      </c>
      <c r="O40" s="106">
        <f t="shared" si="9"/>
        <v>0.221052631578947</v>
      </c>
      <c r="P40" s="111"/>
    </row>
    <row r="41" customHeight="1" spans="1:16">
      <c r="A41" s="94">
        <v>37</v>
      </c>
      <c r="B41" s="100" t="s">
        <v>63</v>
      </c>
      <c r="C41" s="100" t="s">
        <v>64</v>
      </c>
      <c r="D41" s="100">
        <v>2018</v>
      </c>
      <c r="E41" s="94" t="s">
        <v>52</v>
      </c>
      <c r="F41" s="105">
        <v>10</v>
      </c>
      <c r="G41" s="105">
        <v>65.41</v>
      </c>
      <c r="H41" s="105">
        <v>4.16</v>
      </c>
      <c r="I41" s="102">
        <f t="shared" si="7"/>
        <v>79.57</v>
      </c>
      <c r="J41" s="94">
        <f t="shared" si="6"/>
        <v>7</v>
      </c>
      <c r="K41" s="94">
        <v>32</v>
      </c>
      <c r="L41" s="106">
        <f t="shared" si="5"/>
        <v>0.21875</v>
      </c>
      <c r="M41" s="94">
        <f t="shared" si="8"/>
        <v>44</v>
      </c>
      <c r="N41" s="94">
        <v>190</v>
      </c>
      <c r="O41" s="106">
        <f t="shared" si="9"/>
        <v>0.231578947368421</v>
      </c>
      <c r="P41" s="111"/>
    </row>
    <row r="42" customHeight="1" spans="1:16">
      <c r="A42" s="94">
        <v>38</v>
      </c>
      <c r="B42" s="100" t="s">
        <v>65</v>
      </c>
      <c r="C42" s="100" t="s">
        <v>66</v>
      </c>
      <c r="D42" s="100">
        <v>2018</v>
      </c>
      <c r="E42" s="94" t="s">
        <v>52</v>
      </c>
      <c r="F42" s="105">
        <v>9.35</v>
      </c>
      <c r="G42" s="105">
        <v>64.81</v>
      </c>
      <c r="H42" s="105">
        <v>4.74</v>
      </c>
      <c r="I42" s="102">
        <f t="shared" si="7"/>
        <v>78.9</v>
      </c>
      <c r="J42" s="94">
        <f t="shared" si="6"/>
        <v>8</v>
      </c>
      <c r="K42" s="94">
        <v>32</v>
      </c>
      <c r="L42" s="106">
        <f t="shared" si="5"/>
        <v>0.25</v>
      </c>
      <c r="M42" s="94">
        <f t="shared" si="8"/>
        <v>54</v>
      </c>
      <c r="N42" s="94">
        <v>190</v>
      </c>
      <c r="O42" s="106">
        <f t="shared" si="9"/>
        <v>0.284210526315789</v>
      </c>
      <c r="P42" s="111"/>
    </row>
    <row r="43" customHeight="1" spans="1:16">
      <c r="A43" s="94">
        <v>39</v>
      </c>
      <c r="B43" s="100" t="s">
        <v>67</v>
      </c>
      <c r="C43" s="100" t="s">
        <v>68</v>
      </c>
      <c r="D43" s="100">
        <v>2018</v>
      </c>
      <c r="E43" s="94" t="s">
        <v>52</v>
      </c>
      <c r="F43" s="105">
        <v>8</v>
      </c>
      <c r="G43" s="105">
        <v>66.43</v>
      </c>
      <c r="H43" s="105">
        <v>4.4</v>
      </c>
      <c r="I43" s="102">
        <f t="shared" si="7"/>
        <v>78.83</v>
      </c>
      <c r="J43" s="94">
        <f t="shared" si="6"/>
        <v>9</v>
      </c>
      <c r="K43" s="94">
        <v>32</v>
      </c>
      <c r="L43" s="106">
        <f t="shared" si="5"/>
        <v>0.28125</v>
      </c>
      <c r="M43" s="94">
        <f t="shared" si="8"/>
        <v>59</v>
      </c>
      <c r="N43" s="94">
        <v>190</v>
      </c>
      <c r="O43" s="106">
        <f t="shared" si="9"/>
        <v>0.310526315789474</v>
      </c>
      <c r="P43" s="111"/>
    </row>
    <row r="44" customHeight="1" spans="1:16">
      <c r="A44" s="94">
        <v>40</v>
      </c>
      <c r="B44" s="100" t="s">
        <v>69</v>
      </c>
      <c r="C44" s="100" t="s">
        <v>70</v>
      </c>
      <c r="D44" s="100">
        <v>2018</v>
      </c>
      <c r="E44" s="94" t="s">
        <v>52</v>
      </c>
      <c r="F44" s="105">
        <v>8.24</v>
      </c>
      <c r="G44" s="105">
        <v>65.63</v>
      </c>
      <c r="H44" s="105">
        <v>4.7</v>
      </c>
      <c r="I44" s="102">
        <f t="shared" si="7"/>
        <v>78.57</v>
      </c>
      <c r="J44" s="94">
        <f t="shared" si="6"/>
        <v>10</v>
      </c>
      <c r="K44" s="94">
        <v>32</v>
      </c>
      <c r="L44" s="106">
        <f t="shared" si="5"/>
        <v>0.3125</v>
      </c>
      <c r="M44" s="94">
        <f t="shared" si="8"/>
        <v>66</v>
      </c>
      <c r="N44" s="94">
        <v>190</v>
      </c>
      <c r="O44" s="106">
        <f t="shared" si="9"/>
        <v>0.347368421052632</v>
      </c>
      <c r="P44" s="111"/>
    </row>
    <row r="45" customHeight="1" spans="1:16">
      <c r="A45" s="94">
        <v>41</v>
      </c>
      <c r="B45" s="100" t="s">
        <v>71</v>
      </c>
      <c r="C45" s="100" t="s">
        <v>72</v>
      </c>
      <c r="D45" s="100">
        <v>2018</v>
      </c>
      <c r="E45" s="94" t="s">
        <v>52</v>
      </c>
      <c r="F45" s="105">
        <v>7.05</v>
      </c>
      <c r="G45" s="105">
        <v>66.84</v>
      </c>
      <c r="H45" s="105">
        <v>4.45</v>
      </c>
      <c r="I45" s="102">
        <f t="shared" si="7"/>
        <v>78.34</v>
      </c>
      <c r="J45" s="94">
        <f t="shared" si="6"/>
        <v>11</v>
      </c>
      <c r="K45" s="94">
        <v>32</v>
      </c>
      <c r="L45" s="106">
        <f t="shared" si="5"/>
        <v>0.34375</v>
      </c>
      <c r="M45" s="94">
        <f t="shared" si="8"/>
        <v>72</v>
      </c>
      <c r="N45" s="94">
        <v>190</v>
      </c>
      <c r="O45" s="106">
        <f t="shared" si="9"/>
        <v>0.378947368421053</v>
      </c>
      <c r="P45" s="111"/>
    </row>
    <row r="46" customHeight="1" spans="1:16">
      <c r="A46" s="94">
        <v>42</v>
      </c>
      <c r="B46" s="100" t="s">
        <v>73</v>
      </c>
      <c r="C46" s="100" t="s">
        <v>74</v>
      </c>
      <c r="D46" s="100">
        <v>2018</v>
      </c>
      <c r="E46" s="94" t="s">
        <v>52</v>
      </c>
      <c r="F46" s="105">
        <v>8.9</v>
      </c>
      <c r="G46" s="105">
        <v>64.84</v>
      </c>
      <c r="H46" s="105">
        <v>4.6</v>
      </c>
      <c r="I46" s="102">
        <f t="shared" si="7"/>
        <v>78.34</v>
      </c>
      <c r="J46" s="94">
        <f t="shared" si="6"/>
        <v>11</v>
      </c>
      <c r="K46" s="94">
        <v>32</v>
      </c>
      <c r="L46" s="106">
        <f t="shared" si="5"/>
        <v>0.34375</v>
      </c>
      <c r="M46" s="94">
        <f t="shared" si="8"/>
        <v>72</v>
      </c>
      <c r="N46" s="94">
        <v>190</v>
      </c>
      <c r="O46" s="106">
        <f t="shared" si="9"/>
        <v>0.378947368421053</v>
      </c>
      <c r="P46" s="111"/>
    </row>
    <row r="47" customHeight="1" spans="1:16">
      <c r="A47" s="94">
        <v>43</v>
      </c>
      <c r="B47" s="100" t="s">
        <v>75</v>
      </c>
      <c r="C47" s="100" t="s">
        <v>76</v>
      </c>
      <c r="D47" s="100">
        <v>2018</v>
      </c>
      <c r="E47" s="94" t="s">
        <v>52</v>
      </c>
      <c r="F47" s="105">
        <v>8.3</v>
      </c>
      <c r="G47" s="105">
        <v>65.42</v>
      </c>
      <c r="H47" s="105">
        <v>3.9</v>
      </c>
      <c r="I47" s="102">
        <f t="shared" si="7"/>
        <v>77.62</v>
      </c>
      <c r="J47" s="94">
        <f t="shared" si="6"/>
        <v>13</v>
      </c>
      <c r="K47" s="94">
        <v>32</v>
      </c>
      <c r="L47" s="106">
        <f t="shared" si="5"/>
        <v>0.40625</v>
      </c>
      <c r="M47" s="94">
        <f t="shared" si="8"/>
        <v>80</v>
      </c>
      <c r="N47" s="94">
        <v>190</v>
      </c>
      <c r="O47" s="106">
        <f t="shared" si="9"/>
        <v>0.421052631578947</v>
      </c>
      <c r="P47" s="111"/>
    </row>
    <row r="48" customHeight="1" spans="1:16">
      <c r="A48" s="94">
        <v>44</v>
      </c>
      <c r="B48" s="100" t="s">
        <v>77</v>
      </c>
      <c r="C48" s="100" t="s">
        <v>78</v>
      </c>
      <c r="D48" s="100">
        <v>2018</v>
      </c>
      <c r="E48" s="94" t="s">
        <v>52</v>
      </c>
      <c r="F48" s="105">
        <v>8.79</v>
      </c>
      <c r="G48" s="105">
        <v>64.31</v>
      </c>
      <c r="H48" s="105">
        <v>4.5</v>
      </c>
      <c r="I48" s="102">
        <f t="shared" si="7"/>
        <v>77.6</v>
      </c>
      <c r="J48" s="94">
        <f t="shared" si="6"/>
        <v>14</v>
      </c>
      <c r="K48" s="94">
        <v>32</v>
      </c>
      <c r="L48" s="106">
        <f t="shared" si="5"/>
        <v>0.4375</v>
      </c>
      <c r="M48" s="94">
        <f t="shared" si="8"/>
        <v>81</v>
      </c>
      <c r="N48" s="94">
        <v>190</v>
      </c>
      <c r="O48" s="106">
        <f t="shared" si="9"/>
        <v>0.426315789473684</v>
      </c>
      <c r="P48" s="111"/>
    </row>
    <row r="49" customHeight="1" spans="1:16">
      <c r="A49" s="94">
        <v>45</v>
      </c>
      <c r="B49" s="100" t="s">
        <v>79</v>
      </c>
      <c r="C49" s="100" t="s">
        <v>80</v>
      </c>
      <c r="D49" s="100">
        <v>2018</v>
      </c>
      <c r="E49" s="94" t="s">
        <v>52</v>
      </c>
      <c r="F49" s="105">
        <v>8.8</v>
      </c>
      <c r="G49" s="105">
        <v>63.77</v>
      </c>
      <c r="H49" s="105">
        <v>4.4</v>
      </c>
      <c r="I49" s="102">
        <f t="shared" si="7"/>
        <v>76.97</v>
      </c>
      <c r="J49" s="94">
        <f t="shared" si="6"/>
        <v>15</v>
      </c>
      <c r="K49" s="94">
        <v>32</v>
      </c>
      <c r="L49" s="106">
        <f t="shared" si="5"/>
        <v>0.46875</v>
      </c>
      <c r="M49" s="94">
        <f t="shared" si="8"/>
        <v>95</v>
      </c>
      <c r="N49" s="94">
        <v>190</v>
      </c>
      <c r="O49" s="106">
        <f t="shared" si="9"/>
        <v>0.5</v>
      </c>
      <c r="P49" s="111"/>
    </row>
    <row r="50" customHeight="1" spans="1:16">
      <c r="A50" s="94">
        <v>46</v>
      </c>
      <c r="B50" s="100" t="s">
        <v>81</v>
      </c>
      <c r="C50" s="100" t="s">
        <v>82</v>
      </c>
      <c r="D50" s="100">
        <v>2018</v>
      </c>
      <c r="E50" s="94" t="s">
        <v>52</v>
      </c>
      <c r="F50" s="105">
        <v>7.25</v>
      </c>
      <c r="G50" s="105">
        <v>65.15</v>
      </c>
      <c r="H50" s="105">
        <v>4.5</v>
      </c>
      <c r="I50" s="102">
        <f t="shared" si="7"/>
        <v>76.9</v>
      </c>
      <c r="J50" s="94">
        <f t="shared" si="6"/>
        <v>16</v>
      </c>
      <c r="K50" s="94">
        <v>32</v>
      </c>
      <c r="L50" s="106">
        <f t="shared" si="5"/>
        <v>0.5</v>
      </c>
      <c r="M50" s="94">
        <f t="shared" si="8"/>
        <v>97</v>
      </c>
      <c r="N50" s="94">
        <v>190</v>
      </c>
      <c r="O50" s="106">
        <f t="shared" si="9"/>
        <v>0.510526315789474</v>
      </c>
      <c r="P50" s="111"/>
    </row>
    <row r="51" customHeight="1" spans="1:16">
      <c r="A51" s="94">
        <v>47</v>
      </c>
      <c r="B51" s="100" t="s">
        <v>83</v>
      </c>
      <c r="C51" s="100" t="s">
        <v>84</v>
      </c>
      <c r="D51" s="100">
        <v>2018</v>
      </c>
      <c r="E51" s="94" t="s">
        <v>52</v>
      </c>
      <c r="F51" s="105">
        <v>8.395</v>
      </c>
      <c r="G51" s="105">
        <v>63.21</v>
      </c>
      <c r="H51" s="105">
        <v>4.5</v>
      </c>
      <c r="I51" s="102">
        <f t="shared" si="7"/>
        <v>76.105</v>
      </c>
      <c r="J51" s="94">
        <f t="shared" si="6"/>
        <v>17</v>
      </c>
      <c r="K51" s="94">
        <v>32</v>
      </c>
      <c r="L51" s="106">
        <f t="shared" si="5"/>
        <v>0.53125</v>
      </c>
      <c r="M51" s="94">
        <f t="shared" si="8"/>
        <v>110</v>
      </c>
      <c r="N51" s="94">
        <v>190</v>
      </c>
      <c r="O51" s="106">
        <f t="shared" si="9"/>
        <v>0.578947368421053</v>
      </c>
      <c r="P51" s="111"/>
    </row>
    <row r="52" customHeight="1" spans="1:16">
      <c r="A52" s="94">
        <v>48</v>
      </c>
      <c r="B52" s="100" t="s">
        <v>85</v>
      </c>
      <c r="C52" s="100" t="s">
        <v>86</v>
      </c>
      <c r="D52" s="100">
        <v>2018</v>
      </c>
      <c r="E52" s="94" t="s">
        <v>52</v>
      </c>
      <c r="F52" s="105">
        <v>8.93</v>
      </c>
      <c r="G52" s="105">
        <v>62.27</v>
      </c>
      <c r="H52" s="105">
        <v>4.65</v>
      </c>
      <c r="I52" s="102">
        <f t="shared" si="7"/>
        <v>75.85</v>
      </c>
      <c r="J52" s="94">
        <f t="shared" si="6"/>
        <v>18</v>
      </c>
      <c r="K52" s="94">
        <v>32</v>
      </c>
      <c r="L52" s="106">
        <f t="shared" si="5"/>
        <v>0.5625</v>
      </c>
      <c r="M52" s="94">
        <f t="shared" si="8"/>
        <v>117</v>
      </c>
      <c r="N52" s="94">
        <v>190</v>
      </c>
      <c r="O52" s="106">
        <f t="shared" si="9"/>
        <v>0.615789473684211</v>
      </c>
      <c r="P52" s="111"/>
    </row>
    <row r="53" customHeight="1" spans="1:16">
      <c r="A53" s="94">
        <v>49</v>
      </c>
      <c r="B53" s="100" t="s">
        <v>87</v>
      </c>
      <c r="C53" s="100" t="s">
        <v>88</v>
      </c>
      <c r="D53" s="100">
        <v>2018</v>
      </c>
      <c r="E53" s="94" t="s">
        <v>52</v>
      </c>
      <c r="F53" s="105">
        <v>7.46</v>
      </c>
      <c r="G53" s="105">
        <v>63.76</v>
      </c>
      <c r="H53" s="105">
        <v>4.44</v>
      </c>
      <c r="I53" s="102">
        <f t="shared" si="7"/>
        <v>75.66</v>
      </c>
      <c r="J53" s="94">
        <f t="shared" si="6"/>
        <v>19</v>
      </c>
      <c r="K53" s="94">
        <v>32</v>
      </c>
      <c r="L53" s="106">
        <f t="shared" si="5"/>
        <v>0.59375</v>
      </c>
      <c r="M53" s="94">
        <f t="shared" si="8"/>
        <v>119</v>
      </c>
      <c r="N53" s="94">
        <v>190</v>
      </c>
      <c r="O53" s="106">
        <f t="shared" si="9"/>
        <v>0.626315789473684</v>
      </c>
      <c r="P53" s="111"/>
    </row>
    <row r="54" customHeight="1" spans="1:16">
      <c r="A54" s="94">
        <v>50</v>
      </c>
      <c r="B54" s="100" t="s">
        <v>89</v>
      </c>
      <c r="C54" s="100" t="s">
        <v>90</v>
      </c>
      <c r="D54" s="100">
        <v>2018</v>
      </c>
      <c r="E54" s="94" t="s">
        <v>52</v>
      </c>
      <c r="F54" s="105">
        <v>7.45</v>
      </c>
      <c r="G54" s="105">
        <v>62.97</v>
      </c>
      <c r="H54" s="105">
        <v>4.4</v>
      </c>
      <c r="I54" s="102">
        <f t="shared" si="7"/>
        <v>74.82</v>
      </c>
      <c r="J54" s="94">
        <f t="shared" si="6"/>
        <v>20</v>
      </c>
      <c r="K54" s="94">
        <v>32</v>
      </c>
      <c r="L54" s="106">
        <f t="shared" si="5"/>
        <v>0.625</v>
      </c>
      <c r="M54" s="94">
        <f t="shared" si="8"/>
        <v>128</v>
      </c>
      <c r="N54" s="94">
        <v>190</v>
      </c>
      <c r="O54" s="106">
        <f t="shared" si="9"/>
        <v>0.673684210526316</v>
      </c>
      <c r="P54" s="111"/>
    </row>
    <row r="55" customHeight="1" spans="1:16">
      <c r="A55" s="94">
        <v>51</v>
      </c>
      <c r="B55" s="100" t="s">
        <v>91</v>
      </c>
      <c r="C55" s="100" t="s">
        <v>92</v>
      </c>
      <c r="D55" s="100">
        <v>2018</v>
      </c>
      <c r="E55" s="94" t="s">
        <v>52</v>
      </c>
      <c r="F55" s="105">
        <v>8.84</v>
      </c>
      <c r="G55" s="105">
        <v>61.32</v>
      </c>
      <c r="H55" s="105">
        <v>4.6</v>
      </c>
      <c r="I55" s="102">
        <f t="shared" si="7"/>
        <v>74.76</v>
      </c>
      <c r="J55" s="94">
        <f t="shared" si="6"/>
        <v>21</v>
      </c>
      <c r="K55" s="94">
        <v>32</v>
      </c>
      <c r="L55" s="106">
        <f t="shared" si="5"/>
        <v>0.65625</v>
      </c>
      <c r="M55" s="94">
        <f t="shared" si="8"/>
        <v>130</v>
      </c>
      <c r="N55" s="94">
        <v>190</v>
      </c>
      <c r="O55" s="106">
        <f t="shared" si="9"/>
        <v>0.684210526315789</v>
      </c>
      <c r="P55" s="111"/>
    </row>
    <row r="56" customHeight="1" spans="1:16">
      <c r="A56" s="94">
        <v>52</v>
      </c>
      <c r="B56" s="100" t="s">
        <v>93</v>
      </c>
      <c r="C56" s="100" t="s">
        <v>94</v>
      </c>
      <c r="D56" s="100">
        <v>2018</v>
      </c>
      <c r="E56" s="94" t="s">
        <v>52</v>
      </c>
      <c r="F56" s="105">
        <v>7.4</v>
      </c>
      <c r="G56" s="105">
        <v>62.77</v>
      </c>
      <c r="H56" s="105">
        <v>4.5</v>
      </c>
      <c r="I56" s="102">
        <f t="shared" si="7"/>
        <v>74.67</v>
      </c>
      <c r="J56" s="94">
        <f t="shared" si="6"/>
        <v>22</v>
      </c>
      <c r="K56" s="94">
        <v>32</v>
      </c>
      <c r="L56" s="106">
        <f t="shared" si="5"/>
        <v>0.6875</v>
      </c>
      <c r="M56" s="94">
        <f t="shared" si="8"/>
        <v>134</v>
      </c>
      <c r="N56" s="94">
        <v>190</v>
      </c>
      <c r="O56" s="106">
        <f t="shared" si="9"/>
        <v>0.705263157894737</v>
      </c>
      <c r="P56" s="111"/>
    </row>
    <row r="57" customHeight="1" spans="1:16">
      <c r="A57" s="94">
        <v>53</v>
      </c>
      <c r="B57" s="100" t="s">
        <v>95</v>
      </c>
      <c r="C57" s="100" t="s">
        <v>96</v>
      </c>
      <c r="D57" s="100">
        <v>2018</v>
      </c>
      <c r="E57" s="94" t="s">
        <v>52</v>
      </c>
      <c r="F57" s="105">
        <v>7.74</v>
      </c>
      <c r="G57" s="105">
        <v>61.93</v>
      </c>
      <c r="H57" s="105">
        <v>4.5</v>
      </c>
      <c r="I57" s="102">
        <f t="shared" si="7"/>
        <v>74.17</v>
      </c>
      <c r="J57" s="94">
        <f t="shared" si="6"/>
        <v>23</v>
      </c>
      <c r="K57" s="94">
        <v>32</v>
      </c>
      <c r="L57" s="106">
        <f t="shared" si="5"/>
        <v>0.71875</v>
      </c>
      <c r="M57" s="94">
        <f t="shared" si="8"/>
        <v>136</v>
      </c>
      <c r="N57" s="94">
        <v>190</v>
      </c>
      <c r="O57" s="106">
        <f t="shared" si="9"/>
        <v>0.715789473684211</v>
      </c>
      <c r="P57" s="111"/>
    </row>
    <row r="58" customHeight="1" spans="1:16">
      <c r="A58" s="94">
        <v>54</v>
      </c>
      <c r="B58" s="100" t="s">
        <v>97</v>
      </c>
      <c r="C58" s="100" t="s">
        <v>98</v>
      </c>
      <c r="D58" s="100">
        <v>2018</v>
      </c>
      <c r="E58" s="94" t="s">
        <v>52</v>
      </c>
      <c r="F58" s="105">
        <v>7.1</v>
      </c>
      <c r="G58" s="105">
        <v>61.56</v>
      </c>
      <c r="H58" s="105">
        <v>4.5</v>
      </c>
      <c r="I58" s="102">
        <f t="shared" si="7"/>
        <v>73.16</v>
      </c>
      <c r="J58" s="94">
        <f t="shared" si="6"/>
        <v>24</v>
      </c>
      <c r="K58" s="94">
        <v>32</v>
      </c>
      <c r="L58" s="106">
        <f t="shared" si="5"/>
        <v>0.75</v>
      </c>
      <c r="M58" s="94">
        <f t="shared" si="8"/>
        <v>147</v>
      </c>
      <c r="N58" s="94">
        <v>190</v>
      </c>
      <c r="O58" s="106">
        <f t="shared" si="9"/>
        <v>0.773684210526316</v>
      </c>
      <c r="P58" s="111"/>
    </row>
    <row r="59" customHeight="1" spans="1:16">
      <c r="A59" s="94">
        <v>55</v>
      </c>
      <c r="B59" s="100" t="s">
        <v>99</v>
      </c>
      <c r="C59" s="100" t="s">
        <v>100</v>
      </c>
      <c r="D59" s="100">
        <v>2018</v>
      </c>
      <c r="E59" s="94" t="s">
        <v>52</v>
      </c>
      <c r="F59" s="105">
        <v>8</v>
      </c>
      <c r="G59" s="105">
        <v>61.1</v>
      </c>
      <c r="H59" s="105">
        <v>4.05</v>
      </c>
      <c r="I59" s="102">
        <f t="shared" si="7"/>
        <v>73.15</v>
      </c>
      <c r="J59" s="94">
        <f t="shared" si="6"/>
        <v>25</v>
      </c>
      <c r="K59" s="94">
        <v>32</v>
      </c>
      <c r="L59" s="106">
        <f t="shared" si="5"/>
        <v>0.78125</v>
      </c>
      <c r="M59" s="94">
        <f t="shared" si="8"/>
        <v>148</v>
      </c>
      <c r="N59" s="94">
        <v>190</v>
      </c>
      <c r="O59" s="106">
        <f t="shared" si="9"/>
        <v>0.778947368421053</v>
      </c>
      <c r="P59" s="111"/>
    </row>
    <row r="60" customHeight="1" spans="1:16">
      <c r="A60" s="94">
        <v>56</v>
      </c>
      <c r="B60" s="100" t="s">
        <v>101</v>
      </c>
      <c r="C60" s="100" t="s">
        <v>102</v>
      </c>
      <c r="D60" s="100">
        <v>2018</v>
      </c>
      <c r="E60" s="94" t="s">
        <v>52</v>
      </c>
      <c r="F60" s="105">
        <v>7.45</v>
      </c>
      <c r="G60" s="105">
        <v>60.58</v>
      </c>
      <c r="H60" s="105">
        <v>4.87</v>
      </c>
      <c r="I60" s="102">
        <f t="shared" si="7"/>
        <v>72.9</v>
      </c>
      <c r="J60" s="94">
        <f t="shared" si="6"/>
        <v>26</v>
      </c>
      <c r="K60" s="94">
        <v>32</v>
      </c>
      <c r="L60" s="106">
        <f t="shared" si="5"/>
        <v>0.8125</v>
      </c>
      <c r="M60" s="94">
        <f t="shared" si="8"/>
        <v>152</v>
      </c>
      <c r="N60" s="94">
        <v>190</v>
      </c>
      <c r="O60" s="106">
        <f t="shared" si="9"/>
        <v>0.8</v>
      </c>
      <c r="P60" s="111"/>
    </row>
    <row r="61" customHeight="1" spans="1:16">
      <c r="A61" s="94">
        <v>57</v>
      </c>
      <c r="B61" s="100" t="s">
        <v>103</v>
      </c>
      <c r="C61" s="100" t="s">
        <v>104</v>
      </c>
      <c r="D61" s="100">
        <v>2018</v>
      </c>
      <c r="E61" s="94" t="s">
        <v>52</v>
      </c>
      <c r="F61" s="105">
        <v>9.18</v>
      </c>
      <c r="G61" s="105">
        <v>57.53</v>
      </c>
      <c r="H61" s="105">
        <v>4.8</v>
      </c>
      <c r="I61" s="102">
        <f t="shared" si="7"/>
        <v>71.51</v>
      </c>
      <c r="J61" s="94">
        <f t="shared" si="6"/>
        <v>27</v>
      </c>
      <c r="K61" s="94">
        <v>32</v>
      </c>
      <c r="L61" s="106">
        <f t="shared" si="5"/>
        <v>0.84375</v>
      </c>
      <c r="M61" s="94">
        <f t="shared" si="8"/>
        <v>160</v>
      </c>
      <c r="N61" s="94">
        <v>190</v>
      </c>
      <c r="O61" s="106">
        <f t="shared" si="9"/>
        <v>0.842105263157895</v>
      </c>
      <c r="P61" s="111"/>
    </row>
    <row r="62" customHeight="1" spans="1:16">
      <c r="A62" s="94">
        <v>58</v>
      </c>
      <c r="B62" s="100" t="s">
        <v>105</v>
      </c>
      <c r="C62" s="100" t="s">
        <v>106</v>
      </c>
      <c r="D62" s="100">
        <v>2018</v>
      </c>
      <c r="E62" s="94" t="s">
        <v>52</v>
      </c>
      <c r="F62" s="105">
        <v>7.01</v>
      </c>
      <c r="G62" s="105">
        <v>59.2</v>
      </c>
      <c r="H62" s="105">
        <v>4.45</v>
      </c>
      <c r="I62" s="102">
        <f t="shared" si="7"/>
        <v>70.66</v>
      </c>
      <c r="J62" s="94">
        <f t="shared" si="6"/>
        <v>28</v>
      </c>
      <c r="K62" s="94">
        <v>32</v>
      </c>
      <c r="L62" s="106">
        <f t="shared" si="5"/>
        <v>0.875</v>
      </c>
      <c r="M62" s="94">
        <f t="shared" si="8"/>
        <v>167</v>
      </c>
      <c r="N62" s="94">
        <v>190</v>
      </c>
      <c r="O62" s="106">
        <f t="shared" si="9"/>
        <v>0.878947368421053</v>
      </c>
      <c r="P62" s="111"/>
    </row>
    <row r="63" customHeight="1" spans="1:16">
      <c r="A63" s="94">
        <v>59</v>
      </c>
      <c r="B63" s="100" t="s">
        <v>107</v>
      </c>
      <c r="C63" s="100" t="s">
        <v>108</v>
      </c>
      <c r="D63" s="100">
        <v>2018</v>
      </c>
      <c r="E63" s="94" t="s">
        <v>52</v>
      </c>
      <c r="F63" s="105">
        <v>7.24</v>
      </c>
      <c r="G63" s="105">
        <v>57.2</v>
      </c>
      <c r="H63" s="105">
        <v>4.6</v>
      </c>
      <c r="I63" s="102">
        <f t="shared" si="7"/>
        <v>69.04</v>
      </c>
      <c r="J63" s="94">
        <f t="shared" si="6"/>
        <v>29</v>
      </c>
      <c r="K63" s="94">
        <v>32</v>
      </c>
      <c r="L63" s="106">
        <f t="shared" si="5"/>
        <v>0.90625</v>
      </c>
      <c r="M63" s="94">
        <f t="shared" si="8"/>
        <v>176</v>
      </c>
      <c r="N63" s="94">
        <v>190</v>
      </c>
      <c r="O63" s="106">
        <f t="shared" si="9"/>
        <v>0.926315789473684</v>
      </c>
      <c r="P63" s="111"/>
    </row>
    <row r="64" customHeight="1" spans="1:16">
      <c r="A64" s="94">
        <v>60</v>
      </c>
      <c r="B64" s="100" t="s">
        <v>109</v>
      </c>
      <c r="C64" s="100" t="s">
        <v>110</v>
      </c>
      <c r="D64" s="100">
        <v>2018</v>
      </c>
      <c r="E64" s="94" t="s">
        <v>52</v>
      </c>
      <c r="F64" s="105">
        <v>7.4</v>
      </c>
      <c r="G64" s="105">
        <v>56.99</v>
      </c>
      <c r="H64" s="105">
        <v>4.6</v>
      </c>
      <c r="I64" s="102">
        <f t="shared" si="7"/>
        <v>68.99</v>
      </c>
      <c r="J64" s="94">
        <f t="shared" si="6"/>
        <v>30</v>
      </c>
      <c r="K64" s="94">
        <v>32</v>
      </c>
      <c r="L64" s="106">
        <f t="shared" si="5"/>
        <v>0.9375</v>
      </c>
      <c r="M64" s="94">
        <f t="shared" si="8"/>
        <v>177</v>
      </c>
      <c r="N64" s="94">
        <v>190</v>
      </c>
      <c r="O64" s="106">
        <f t="shared" si="9"/>
        <v>0.931578947368421</v>
      </c>
      <c r="P64" s="111"/>
    </row>
    <row r="65" customHeight="1" spans="1:16">
      <c r="A65" s="94">
        <v>61</v>
      </c>
      <c r="B65" s="100" t="s">
        <v>111</v>
      </c>
      <c r="C65" s="100" t="s">
        <v>112</v>
      </c>
      <c r="D65" s="100">
        <v>2018</v>
      </c>
      <c r="E65" s="94" t="s">
        <v>52</v>
      </c>
      <c r="F65" s="105">
        <v>7.45</v>
      </c>
      <c r="G65" s="105">
        <v>50.81</v>
      </c>
      <c r="H65" s="105">
        <v>3.9</v>
      </c>
      <c r="I65" s="102">
        <f t="shared" si="7"/>
        <v>62.16</v>
      </c>
      <c r="J65" s="94">
        <f t="shared" si="6"/>
        <v>31</v>
      </c>
      <c r="K65" s="94">
        <v>32</v>
      </c>
      <c r="L65" s="106">
        <f t="shared" si="5"/>
        <v>0.96875</v>
      </c>
      <c r="M65" s="94">
        <f t="shared" si="8"/>
        <v>188</v>
      </c>
      <c r="N65" s="94">
        <v>190</v>
      </c>
      <c r="O65" s="106">
        <f t="shared" si="9"/>
        <v>0.989473684210526</v>
      </c>
      <c r="P65" s="111"/>
    </row>
    <row r="66" customHeight="1" spans="1:16">
      <c r="A66" s="94">
        <v>62</v>
      </c>
      <c r="B66" s="100" t="s">
        <v>113</v>
      </c>
      <c r="C66" s="100" t="s">
        <v>114</v>
      </c>
      <c r="D66" s="100">
        <v>2018</v>
      </c>
      <c r="E66" s="94" t="s">
        <v>52</v>
      </c>
      <c r="F66" s="105">
        <v>6.7</v>
      </c>
      <c r="G66" s="105">
        <v>50.57</v>
      </c>
      <c r="H66" s="105">
        <v>4.18</v>
      </c>
      <c r="I66" s="102">
        <f t="shared" si="7"/>
        <v>61.45</v>
      </c>
      <c r="J66" s="94">
        <f t="shared" si="6"/>
        <v>32</v>
      </c>
      <c r="K66" s="94">
        <v>32</v>
      </c>
      <c r="L66" s="106">
        <f t="shared" si="5"/>
        <v>1</v>
      </c>
      <c r="M66" s="94">
        <f t="shared" si="8"/>
        <v>189</v>
      </c>
      <c r="N66" s="94">
        <v>190</v>
      </c>
      <c r="O66" s="106">
        <f t="shared" si="9"/>
        <v>0.994736842105263</v>
      </c>
      <c r="P66" s="111"/>
    </row>
    <row r="67" customHeight="1" spans="1:16">
      <c r="A67" s="94">
        <v>63</v>
      </c>
      <c r="B67" s="100">
        <v>2018010972</v>
      </c>
      <c r="C67" s="100" t="s">
        <v>115</v>
      </c>
      <c r="D67" s="100">
        <v>2018</v>
      </c>
      <c r="E67" s="100" t="s">
        <v>116</v>
      </c>
      <c r="F67" s="105">
        <v>10</v>
      </c>
      <c r="G67" s="105">
        <v>69.07</v>
      </c>
      <c r="H67" s="105">
        <v>4.4</v>
      </c>
      <c r="I67" s="102">
        <f t="shared" si="7"/>
        <v>83.47</v>
      </c>
      <c r="J67" s="100">
        <f>RANK(I67,$I$67:$I$98,0)</f>
        <v>1</v>
      </c>
      <c r="K67" s="100">
        <v>32</v>
      </c>
      <c r="L67" s="106">
        <f t="shared" ref="L67:L98" si="10">J67/K67</f>
        <v>0.03125</v>
      </c>
      <c r="M67" s="94">
        <f t="shared" si="8"/>
        <v>9</v>
      </c>
      <c r="N67" s="94">
        <v>190</v>
      </c>
      <c r="O67" s="106">
        <f t="shared" si="9"/>
        <v>0.0473684210526316</v>
      </c>
      <c r="P67" s="111"/>
    </row>
    <row r="68" customHeight="1" spans="1:16">
      <c r="A68" s="94">
        <v>64</v>
      </c>
      <c r="B68" s="100">
        <v>2018010976</v>
      </c>
      <c r="C68" s="100" t="s">
        <v>117</v>
      </c>
      <c r="D68" s="100">
        <v>2018</v>
      </c>
      <c r="E68" s="100" t="s">
        <v>116</v>
      </c>
      <c r="F68" s="105">
        <v>9.85</v>
      </c>
      <c r="G68" s="105">
        <v>67.89</v>
      </c>
      <c r="H68" s="105">
        <v>4.9</v>
      </c>
      <c r="I68" s="102">
        <f t="shared" si="7"/>
        <v>82.64</v>
      </c>
      <c r="J68" s="100">
        <f t="shared" ref="J68:J98" si="11">RANK(I68,$I$67:$I$98,0)</f>
        <v>2</v>
      </c>
      <c r="K68" s="100">
        <v>32</v>
      </c>
      <c r="L68" s="106">
        <f t="shared" si="10"/>
        <v>0.0625</v>
      </c>
      <c r="M68" s="94">
        <f t="shared" si="8"/>
        <v>15</v>
      </c>
      <c r="N68" s="94">
        <v>190</v>
      </c>
      <c r="O68" s="106">
        <f t="shared" si="9"/>
        <v>0.0789473684210526</v>
      </c>
      <c r="P68" s="111"/>
    </row>
    <row r="69" customHeight="1" spans="1:16">
      <c r="A69" s="94">
        <v>65</v>
      </c>
      <c r="B69" s="100">
        <v>2018010988</v>
      </c>
      <c r="C69" s="100" t="s">
        <v>118</v>
      </c>
      <c r="D69" s="100">
        <v>2018</v>
      </c>
      <c r="E69" s="100" t="s">
        <v>116</v>
      </c>
      <c r="F69" s="105">
        <v>9.9</v>
      </c>
      <c r="G69" s="105">
        <v>67.85</v>
      </c>
      <c r="H69" s="105">
        <v>4.7</v>
      </c>
      <c r="I69" s="102">
        <f t="shared" si="7"/>
        <v>82.45</v>
      </c>
      <c r="J69" s="100">
        <f t="shared" si="11"/>
        <v>3</v>
      </c>
      <c r="K69" s="100">
        <v>32</v>
      </c>
      <c r="L69" s="106">
        <f t="shared" si="10"/>
        <v>0.09375</v>
      </c>
      <c r="M69" s="94">
        <f t="shared" si="8"/>
        <v>16</v>
      </c>
      <c r="N69" s="94">
        <v>190</v>
      </c>
      <c r="O69" s="106">
        <f t="shared" si="9"/>
        <v>0.0842105263157895</v>
      </c>
      <c r="P69" s="111"/>
    </row>
    <row r="70" customHeight="1" spans="1:16">
      <c r="A70" s="94">
        <v>66</v>
      </c>
      <c r="B70" s="100">
        <v>2018010975</v>
      </c>
      <c r="C70" s="100" t="s">
        <v>119</v>
      </c>
      <c r="D70" s="100">
        <v>2018</v>
      </c>
      <c r="E70" s="100" t="s">
        <v>116</v>
      </c>
      <c r="F70" s="105">
        <v>10</v>
      </c>
      <c r="G70" s="105">
        <v>67.52</v>
      </c>
      <c r="H70" s="105">
        <v>4.6</v>
      </c>
      <c r="I70" s="102">
        <f t="shared" si="7"/>
        <v>82.12</v>
      </c>
      <c r="J70" s="100">
        <f t="shared" si="11"/>
        <v>4</v>
      </c>
      <c r="K70" s="100">
        <v>32</v>
      </c>
      <c r="L70" s="106">
        <f t="shared" si="10"/>
        <v>0.125</v>
      </c>
      <c r="M70" s="94">
        <f t="shared" ref="M70:M101" si="12">RANK(I70,$I$5:$I$194,0)</f>
        <v>18</v>
      </c>
      <c r="N70" s="94">
        <v>190</v>
      </c>
      <c r="O70" s="106">
        <f t="shared" ref="O70:O101" si="13">M70/N70</f>
        <v>0.0947368421052632</v>
      </c>
      <c r="P70" s="111"/>
    </row>
    <row r="71" customHeight="1" spans="1:16">
      <c r="A71" s="94">
        <v>67</v>
      </c>
      <c r="B71" s="100">
        <v>2018010974</v>
      </c>
      <c r="C71" s="100" t="s">
        <v>120</v>
      </c>
      <c r="D71" s="100">
        <v>2018</v>
      </c>
      <c r="E71" s="100" t="s">
        <v>116</v>
      </c>
      <c r="F71" s="105">
        <v>9.95</v>
      </c>
      <c r="G71" s="105">
        <v>67.92</v>
      </c>
      <c r="H71" s="105">
        <v>4.2</v>
      </c>
      <c r="I71" s="102">
        <f t="shared" si="7"/>
        <v>82.07</v>
      </c>
      <c r="J71" s="100">
        <f t="shared" si="11"/>
        <v>5</v>
      </c>
      <c r="K71" s="100">
        <v>32</v>
      </c>
      <c r="L71" s="106">
        <f t="shared" si="10"/>
        <v>0.15625</v>
      </c>
      <c r="M71" s="94">
        <f t="shared" si="12"/>
        <v>19</v>
      </c>
      <c r="N71" s="94">
        <v>190</v>
      </c>
      <c r="O71" s="106">
        <f t="shared" si="13"/>
        <v>0.1</v>
      </c>
      <c r="P71" s="111"/>
    </row>
    <row r="72" customHeight="1" spans="1:16">
      <c r="A72" s="94">
        <v>68</v>
      </c>
      <c r="B72" s="100">
        <v>2018010981</v>
      </c>
      <c r="C72" s="100" t="s">
        <v>121</v>
      </c>
      <c r="D72" s="100">
        <v>2018</v>
      </c>
      <c r="E72" s="100" t="s">
        <v>116</v>
      </c>
      <c r="F72" s="105">
        <v>9.9</v>
      </c>
      <c r="G72" s="105">
        <v>67.4</v>
      </c>
      <c r="H72" s="105">
        <v>4.3</v>
      </c>
      <c r="I72" s="102">
        <f t="shared" si="7"/>
        <v>81.6</v>
      </c>
      <c r="J72" s="100">
        <f t="shared" si="11"/>
        <v>6</v>
      </c>
      <c r="K72" s="100">
        <v>32</v>
      </c>
      <c r="L72" s="106">
        <f t="shared" si="10"/>
        <v>0.1875</v>
      </c>
      <c r="M72" s="94">
        <f t="shared" si="12"/>
        <v>23</v>
      </c>
      <c r="N72" s="94">
        <v>190</v>
      </c>
      <c r="O72" s="106">
        <f t="shared" si="13"/>
        <v>0.121052631578947</v>
      </c>
      <c r="P72" s="111"/>
    </row>
    <row r="73" customHeight="1" spans="1:16">
      <c r="A73" s="94">
        <v>69</v>
      </c>
      <c r="B73" s="100">
        <v>2018010971</v>
      </c>
      <c r="C73" s="100" t="s">
        <v>122</v>
      </c>
      <c r="D73" s="100">
        <v>2018</v>
      </c>
      <c r="E73" s="100" t="s">
        <v>116</v>
      </c>
      <c r="F73" s="105">
        <v>10</v>
      </c>
      <c r="G73" s="105">
        <v>66.8</v>
      </c>
      <c r="H73" s="105">
        <v>4.8</v>
      </c>
      <c r="I73" s="102">
        <f t="shared" si="7"/>
        <v>81.6</v>
      </c>
      <c r="J73" s="100">
        <f t="shared" si="11"/>
        <v>6</v>
      </c>
      <c r="K73" s="100">
        <v>32</v>
      </c>
      <c r="L73" s="106">
        <f t="shared" si="10"/>
        <v>0.1875</v>
      </c>
      <c r="M73" s="94">
        <f t="shared" si="12"/>
        <v>23</v>
      </c>
      <c r="N73" s="94">
        <v>190</v>
      </c>
      <c r="O73" s="106">
        <f t="shared" si="13"/>
        <v>0.121052631578947</v>
      </c>
      <c r="P73" s="111"/>
    </row>
    <row r="74" customHeight="1" spans="1:16">
      <c r="A74" s="94">
        <v>70</v>
      </c>
      <c r="B74" s="100">
        <v>2018010989</v>
      </c>
      <c r="C74" s="100" t="s">
        <v>123</v>
      </c>
      <c r="D74" s="100">
        <v>2018</v>
      </c>
      <c r="E74" s="100" t="s">
        <v>116</v>
      </c>
      <c r="F74" s="105">
        <v>9.9</v>
      </c>
      <c r="G74" s="105">
        <v>66</v>
      </c>
      <c r="H74" s="105">
        <v>5.5</v>
      </c>
      <c r="I74" s="102">
        <f t="shared" si="7"/>
        <v>81.4</v>
      </c>
      <c r="J74" s="100">
        <f t="shared" si="11"/>
        <v>8</v>
      </c>
      <c r="K74" s="100">
        <v>32</v>
      </c>
      <c r="L74" s="106">
        <f t="shared" si="10"/>
        <v>0.25</v>
      </c>
      <c r="M74" s="94">
        <f t="shared" si="12"/>
        <v>25</v>
      </c>
      <c r="N74" s="94">
        <v>190</v>
      </c>
      <c r="O74" s="106">
        <f t="shared" si="13"/>
        <v>0.131578947368421</v>
      </c>
      <c r="P74" s="111"/>
    </row>
    <row r="75" customHeight="1" spans="1:16">
      <c r="A75" s="94">
        <v>71</v>
      </c>
      <c r="B75" s="100">
        <v>2018010025</v>
      </c>
      <c r="C75" s="100" t="s">
        <v>124</v>
      </c>
      <c r="D75" s="100">
        <v>2018</v>
      </c>
      <c r="E75" s="100" t="s">
        <v>116</v>
      </c>
      <c r="F75" s="105">
        <v>8.5</v>
      </c>
      <c r="G75" s="105">
        <v>67.4</v>
      </c>
      <c r="H75" s="105">
        <v>4.9</v>
      </c>
      <c r="I75" s="102">
        <f t="shared" si="7"/>
        <v>80.8</v>
      </c>
      <c r="J75" s="100">
        <f t="shared" si="11"/>
        <v>9</v>
      </c>
      <c r="K75" s="100">
        <v>32</v>
      </c>
      <c r="L75" s="106">
        <f t="shared" si="10"/>
        <v>0.28125</v>
      </c>
      <c r="M75" s="94">
        <f t="shared" si="12"/>
        <v>31</v>
      </c>
      <c r="N75" s="94">
        <v>190</v>
      </c>
      <c r="O75" s="106">
        <f t="shared" si="13"/>
        <v>0.163157894736842</v>
      </c>
      <c r="P75" s="111"/>
    </row>
    <row r="76" customHeight="1" spans="1:16">
      <c r="A76" s="94">
        <v>72</v>
      </c>
      <c r="B76" s="100">
        <v>2018010963</v>
      </c>
      <c r="C76" s="100" t="s">
        <v>125</v>
      </c>
      <c r="D76" s="100">
        <v>2018</v>
      </c>
      <c r="E76" s="100" t="s">
        <v>116</v>
      </c>
      <c r="F76" s="105">
        <v>10</v>
      </c>
      <c r="G76" s="105">
        <v>66.06</v>
      </c>
      <c r="H76" s="105">
        <v>4.35</v>
      </c>
      <c r="I76" s="102">
        <f t="shared" si="7"/>
        <v>80.41</v>
      </c>
      <c r="J76" s="100">
        <f t="shared" si="11"/>
        <v>10</v>
      </c>
      <c r="K76" s="100">
        <v>32</v>
      </c>
      <c r="L76" s="106">
        <f t="shared" si="10"/>
        <v>0.3125</v>
      </c>
      <c r="M76" s="94">
        <f t="shared" si="12"/>
        <v>33</v>
      </c>
      <c r="N76" s="94">
        <v>190</v>
      </c>
      <c r="O76" s="106">
        <f t="shared" si="13"/>
        <v>0.173684210526316</v>
      </c>
      <c r="P76" s="111"/>
    </row>
    <row r="77" customHeight="1" spans="1:16">
      <c r="A77" s="94">
        <v>75</v>
      </c>
      <c r="B77" s="100">
        <v>2018010969</v>
      </c>
      <c r="C77" s="100" t="s">
        <v>126</v>
      </c>
      <c r="D77" s="100">
        <v>2018</v>
      </c>
      <c r="E77" s="100" t="s">
        <v>116</v>
      </c>
      <c r="F77" s="105">
        <v>7.8</v>
      </c>
      <c r="G77" s="105">
        <v>67.47</v>
      </c>
      <c r="H77" s="105">
        <v>4.43</v>
      </c>
      <c r="I77" s="102">
        <f>SUM(F77:H77)</f>
        <v>79.7</v>
      </c>
      <c r="J77" s="100">
        <f>RANK(I77,$I$67:$I$98,0)</f>
        <v>11</v>
      </c>
      <c r="K77" s="100">
        <v>32</v>
      </c>
      <c r="L77" s="106">
        <f>J77/K77</f>
        <v>0.34375</v>
      </c>
      <c r="M77" s="94">
        <f>RANK(I77,$I$5:$I$194,0)</f>
        <v>38</v>
      </c>
      <c r="N77" s="94">
        <v>190</v>
      </c>
      <c r="O77" s="106">
        <f>M77/N77</f>
        <v>0.2</v>
      </c>
      <c r="P77" s="111"/>
    </row>
    <row r="78" customHeight="1" spans="1:16">
      <c r="A78" s="94">
        <v>73</v>
      </c>
      <c r="B78" s="100">
        <v>2018010970</v>
      </c>
      <c r="C78" s="100" t="s">
        <v>127</v>
      </c>
      <c r="D78" s="100">
        <v>2018</v>
      </c>
      <c r="E78" s="100" t="s">
        <v>116</v>
      </c>
      <c r="F78" s="105">
        <v>8.45</v>
      </c>
      <c r="G78" s="105">
        <v>66.51</v>
      </c>
      <c r="H78" s="105">
        <v>4.63</v>
      </c>
      <c r="I78" s="102">
        <f>SUM(F78:H78)</f>
        <v>79.59</v>
      </c>
      <c r="J78" s="100">
        <f>RANK(I78,$I$67:$I$98,0)</f>
        <v>12</v>
      </c>
      <c r="K78" s="100">
        <v>32</v>
      </c>
      <c r="L78" s="106">
        <f>J78/K78</f>
        <v>0.375</v>
      </c>
      <c r="M78" s="94">
        <f>RANK(I78,$I$5:$I$194,0)</f>
        <v>40</v>
      </c>
      <c r="N78" s="94">
        <v>190</v>
      </c>
      <c r="O78" s="106">
        <f>M78/N78</f>
        <v>0.210526315789474</v>
      </c>
      <c r="P78" s="111"/>
    </row>
    <row r="79" customHeight="1" spans="1:16">
      <c r="A79" s="94">
        <v>74</v>
      </c>
      <c r="B79" s="100">
        <v>2018010990</v>
      </c>
      <c r="C79" s="100" t="s">
        <v>128</v>
      </c>
      <c r="D79" s="100">
        <v>2018</v>
      </c>
      <c r="E79" s="100" t="s">
        <v>116</v>
      </c>
      <c r="F79" s="105">
        <v>9.5</v>
      </c>
      <c r="G79" s="105">
        <v>65.4</v>
      </c>
      <c r="H79" s="105">
        <v>4.6</v>
      </c>
      <c r="I79" s="102">
        <f>SUM(F79:H79)</f>
        <v>79.5</v>
      </c>
      <c r="J79" s="100">
        <f>RANK(I79,$I$67:$I$98,0)</f>
        <v>13</v>
      </c>
      <c r="K79" s="100">
        <v>32</v>
      </c>
      <c r="L79" s="106">
        <f>J79/K79</f>
        <v>0.40625</v>
      </c>
      <c r="M79" s="94">
        <f>RANK(I79,$I$5:$I$194,0)</f>
        <v>45</v>
      </c>
      <c r="N79" s="94">
        <v>190</v>
      </c>
      <c r="O79" s="106">
        <f>M79/N79</f>
        <v>0.236842105263158</v>
      </c>
      <c r="P79" s="111"/>
    </row>
    <row r="80" customHeight="1" spans="1:16">
      <c r="A80" s="94">
        <v>76</v>
      </c>
      <c r="B80" s="100">
        <v>2018010966</v>
      </c>
      <c r="C80" s="100" t="s">
        <v>129</v>
      </c>
      <c r="D80" s="100">
        <v>2018</v>
      </c>
      <c r="E80" s="100" t="s">
        <v>116</v>
      </c>
      <c r="F80" s="105">
        <v>9</v>
      </c>
      <c r="G80" s="105">
        <v>65.5</v>
      </c>
      <c r="H80" s="105">
        <v>4.4</v>
      </c>
      <c r="I80" s="102">
        <f t="shared" si="7"/>
        <v>78.9</v>
      </c>
      <c r="J80" s="100">
        <f t="shared" si="11"/>
        <v>14</v>
      </c>
      <c r="K80" s="100">
        <v>32</v>
      </c>
      <c r="L80" s="106">
        <f t="shared" si="10"/>
        <v>0.4375</v>
      </c>
      <c r="M80" s="94">
        <f t="shared" si="12"/>
        <v>54</v>
      </c>
      <c r="N80" s="94">
        <v>190</v>
      </c>
      <c r="O80" s="106">
        <f t="shared" si="13"/>
        <v>0.284210526315789</v>
      </c>
      <c r="P80" s="111"/>
    </row>
    <row r="81" customHeight="1" spans="1:16">
      <c r="A81" s="94">
        <v>77</v>
      </c>
      <c r="B81" s="100">
        <v>2018010980</v>
      </c>
      <c r="C81" s="100" t="s">
        <v>130</v>
      </c>
      <c r="D81" s="100">
        <v>2018</v>
      </c>
      <c r="E81" s="100" t="s">
        <v>116</v>
      </c>
      <c r="F81" s="105">
        <v>8.4</v>
      </c>
      <c r="G81" s="105">
        <v>65.6</v>
      </c>
      <c r="H81" s="105">
        <v>4.6</v>
      </c>
      <c r="I81" s="102">
        <f t="shared" si="7"/>
        <v>78.6</v>
      </c>
      <c r="J81" s="100">
        <f t="shared" si="11"/>
        <v>16</v>
      </c>
      <c r="K81" s="100">
        <v>32</v>
      </c>
      <c r="L81" s="106">
        <f t="shared" si="10"/>
        <v>0.5</v>
      </c>
      <c r="M81" s="94">
        <f t="shared" si="12"/>
        <v>65</v>
      </c>
      <c r="N81" s="94">
        <v>190</v>
      </c>
      <c r="O81" s="106">
        <f t="shared" si="13"/>
        <v>0.342105263157895</v>
      </c>
      <c r="P81" s="111"/>
    </row>
    <row r="82" customHeight="1" spans="1:16">
      <c r="A82" s="94">
        <v>89</v>
      </c>
      <c r="B82" s="100">
        <v>2017013258</v>
      </c>
      <c r="C82" s="100" t="s">
        <v>131</v>
      </c>
      <c r="D82" s="100">
        <v>2018</v>
      </c>
      <c r="E82" s="100" t="s">
        <v>116</v>
      </c>
      <c r="F82" s="105">
        <v>7.69</v>
      </c>
      <c r="G82" s="105">
        <v>66.57</v>
      </c>
      <c r="H82" s="105">
        <v>4.3</v>
      </c>
      <c r="I82" s="102">
        <f t="shared" si="7"/>
        <v>78.56</v>
      </c>
      <c r="J82" s="100">
        <f t="shared" si="11"/>
        <v>17</v>
      </c>
      <c r="K82" s="100">
        <v>32</v>
      </c>
      <c r="L82" s="106">
        <f t="shared" si="10"/>
        <v>0.53125</v>
      </c>
      <c r="M82" s="94">
        <f t="shared" si="12"/>
        <v>67</v>
      </c>
      <c r="N82" s="94">
        <v>190</v>
      </c>
      <c r="O82" s="106">
        <f t="shared" si="13"/>
        <v>0.352631578947368</v>
      </c>
      <c r="P82" s="111"/>
    </row>
    <row r="83" customHeight="1" spans="1:16">
      <c r="A83" s="94">
        <v>78</v>
      </c>
      <c r="B83" s="100">
        <v>2018010983</v>
      </c>
      <c r="C83" s="100" t="s">
        <v>132</v>
      </c>
      <c r="D83" s="100">
        <v>2018</v>
      </c>
      <c r="E83" s="100" t="s">
        <v>116</v>
      </c>
      <c r="F83" s="105">
        <v>8.5</v>
      </c>
      <c r="G83" s="105">
        <v>65.8</v>
      </c>
      <c r="H83" s="105">
        <v>4.4</v>
      </c>
      <c r="I83" s="102">
        <f t="shared" ref="I83:I102" si="14">SUM(F83:H83)</f>
        <v>78.7</v>
      </c>
      <c r="J83" s="100">
        <f t="shared" si="11"/>
        <v>15</v>
      </c>
      <c r="K83" s="100">
        <v>32</v>
      </c>
      <c r="L83" s="106">
        <f t="shared" si="10"/>
        <v>0.46875</v>
      </c>
      <c r="M83" s="94">
        <f t="shared" si="12"/>
        <v>62</v>
      </c>
      <c r="N83" s="94">
        <v>190</v>
      </c>
      <c r="O83" s="106">
        <f t="shared" si="13"/>
        <v>0.326315789473684</v>
      </c>
      <c r="P83" s="111"/>
    </row>
    <row r="84" customHeight="1" spans="1:16">
      <c r="A84" s="94">
        <v>79</v>
      </c>
      <c r="B84" s="100">
        <v>2018010979</v>
      </c>
      <c r="C84" s="100" t="s">
        <v>133</v>
      </c>
      <c r="D84" s="100">
        <v>2018</v>
      </c>
      <c r="E84" s="100" t="s">
        <v>116</v>
      </c>
      <c r="F84" s="105">
        <v>8.9</v>
      </c>
      <c r="G84" s="105">
        <v>64.3</v>
      </c>
      <c r="H84" s="105">
        <v>4.6</v>
      </c>
      <c r="I84" s="102">
        <f t="shared" si="14"/>
        <v>77.8</v>
      </c>
      <c r="J84" s="100">
        <f t="shared" si="11"/>
        <v>18</v>
      </c>
      <c r="K84" s="100">
        <v>32</v>
      </c>
      <c r="L84" s="106">
        <f t="shared" si="10"/>
        <v>0.5625</v>
      </c>
      <c r="M84" s="94">
        <f t="shared" si="12"/>
        <v>77</v>
      </c>
      <c r="N84" s="94">
        <v>190</v>
      </c>
      <c r="O84" s="106">
        <f t="shared" si="13"/>
        <v>0.405263157894737</v>
      </c>
      <c r="P84" s="111"/>
    </row>
    <row r="85" customHeight="1" spans="1:16">
      <c r="A85" s="94">
        <v>80</v>
      </c>
      <c r="B85" s="100">
        <v>2018010978</v>
      </c>
      <c r="C85" s="100" t="s">
        <v>134</v>
      </c>
      <c r="D85" s="100">
        <v>2018</v>
      </c>
      <c r="E85" s="100" t="s">
        <v>116</v>
      </c>
      <c r="F85" s="105">
        <v>7.99</v>
      </c>
      <c r="G85" s="105">
        <v>65.48</v>
      </c>
      <c r="H85" s="105">
        <v>4.3</v>
      </c>
      <c r="I85" s="102">
        <f t="shared" si="14"/>
        <v>77.77</v>
      </c>
      <c r="J85" s="100">
        <f t="shared" si="11"/>
        <v>19</v>
      </c>
      <c r="K85" s="100">
        <v>32</v>
      </c>
      <c r="L85" s="106">
        <f t="shared" si="10"/>
        <v>0.59375</v>
      </c>
      <c r="M85" s="94">
        <f t="shared" si="12"/>
        <v>78</v>
      </c>
      <c r="N85" s="94">
        <v>190</v>
      </c>
      <c r="O85" s="106">
        <f t="shared" si="13"/>
        <v>0.410526315789474</v>
      </c>
      <c r="P85" s="111"/>
    </row>
    <row r="86" customHeight="1" spans="1:16">
      <c r="A86" s="94">
        <v>81</v>
      </c>
      <c r="B86" s="100">
        <v>2018010987</v>
      </c>
      <c r="C86" s="100" t="s">
        <v>135</v>
      </c>
      <c r="D86" s="100">
        <v>2018</v>
      </c>
      <c r="E86" s="100" t="s">
        <v>116</v>
      </c>
      <c r="F86" s="105">
        <v>8</v>
      </c>
      <c r="G86" s="105">
        <v>64.38</v>
      </c>
      <c r="H86" s="105">
        <v>4.42</v>
      </c>
      <c r="I86" s="102">
        <f t="shared" si="14"/>
        <v>76.8</v>
      </c>
      <c r="J86" s="100">
        <f t="shared" si="11"/>
        <v>20</v>
      </c>
      <c r="K86" s="100">
        <v>32</v>
      </c>
      <c r="L86" s="106">
        <f t="shared" si="10"/>
        <v>0.625</v>
      </c>
      <c r="M86" s="94">
        <f t="shared" si="12"/>
        <v>100</v>
      </c>
      <c r="N86" s="94">
        <v>190</v>
      </c>
      <c r="O86" s="106">
        <f t="shared" si="13"/>
        <v>0.526315789473684</v>
      </c>
      <c r="P86" s="111"/>
    </row>
    <row r="87" customHeight="1" spans="1:16">
      <c r="A87" s="94">
        <v>82</v>
      </c>
      <c r="B87" s="100">
        <v>2018010967</v>
      </c>
      <c r="C87" s="100" t="s">
        <v>136</v>
      </c>
      <c r="D87" s="100">
        <v>2018</v>
      </c>
      <c r="E87" s="100" t="s">
        <v>116</v>
      </c>
      <c r="F87" s="105">
        <v>8.1</v>
      </c>
      <c r="G87" s="105">
        <v>64.34</v>
      </c>
      <c r="H87" s="105">
        <v>4.3</v>
      </c>
      <c r="I87" s="102">
        <f t="shared" si="14"/>
        <v>76.74</v>
      </c>
      <c r="J87" s="100">
        <f t="shared" si="11"/>
        <v>21</v>
      </c>
      <c r="K87" s="100">
        <v>32</v>
      </c>
      <c r="L87" s="106">
        <f t="shared" si="10"/>
        <v>0.65625</v>
      </c>
      <c r="M87" s="94">
        <f t="shared" si="12"/>
        <v>101</v>
      </c>
      <c r="N87" s="94">
        <v>190</v>
      </c>
      <c r="O87" s="106">
        <f t="shared" si="13"/>
        <v>0.531578947368421</v>
      </c>
      <c r="P87" s="111"/>
    </row>
    <row r="88" customHeight="1" spans="1:16">
      <c r="A88" s="94">
        <v>83</v>
      </c>
      <c r="B88" s="100">
        <v>2018010982</v>
      </c>
      <c r="C88" s="100" t="s">
        <v>137</v>
      </c>
      <c r="D88" s="100">
        <v>2018</v>
      </c>
      <c r="E88" s="100" t="s">
        <v>116</v>
      </c>
      <c r="F88" s="105">
        <v>8.15</v>
      </c>
      <c r="G88" s="105">
        <v>63.2</v>
      </c>
      <c r="H88" s="105">
        <v>4.29</v>
      </c>
      <c r="I88" s="102">
        <f t="shared" si="14"/>
        <v>75.64</v>
      </c>
      <c r="J88" s="100">
        <f t="shared" si="11"/>
        <v>22</v>
      </c>
      <c r="K88" s="100">
        <v>32</v>
      </c>
      <c r="L88" s="106">
        <f t="shared" si="10"/>
        <v>0.6875</v>
      </c>
      <c r="M88" s="94">
        <f t="shared" si="12"/>
        <v>120</v>
      </c>
      <c r="N88" s="94">
        <v>190</v>
      </c>
      <c r="O88" s="106">
        <f t="shared" si="13"/>
        <v>0.631578947368421</v>
      </c>
      <c r="P88" s="111"/>
    </row>
    <row r="89" customHeight="1" spans="1:16">
      <c r="A89" s="94">
        <v>84</v>
      </c>
      <c r="B89" s="100">
        <v>2018010363</v>
      </c>
      <c r="C89" s="100" t="s">
        <v>138</v>
      </c>
      <c r="D89" s="100">
        <v>2018</v>
      </c>
      <c r="E89" s="100" t="s">
        <v>116</v>
      </c>
      <c r="F89" s="105">
        <v>7.9</v>
      </c>
      <c r="G89" s="105">
        <v>63</v>
      </c>
      <c r="H89" s="105">
        <v>4.3</v>
      </c>
      <c r="I89" s="102">
        <f t="shared" si="14"/>
        <v>75.2</v>
      </c>
      <c r="J89" s="100">
        <f t="shared" si="11"/>
        <v>23</v>
      </c>
      <c r="K89" s="100">
        <v>32</v>
      </c>
      <c r="L89" s="106">
        <f t="shared" si="10"/>
        <v>0.71875</v>
      </c>
      <c r="M89" s="94">
        <f t="shared" si="12"/>
        <v>122</v>
      </c>
      <c r="N89" s="94">
        <v>190</v>
      </c>
      <c r="O89" s="106">
        <f t="shared" si="13"/>
        <v>0.642105263157895</v>
      </c>
      <c r="P89" s="111"/>
    </row>
    <row r="90" customHeight="1" spans="1:16">
      <c r="A90" s="94">
        <v>85</v>
      </c>
      <c r="B90" s="100">
        <v>2018014256</v>
      </c>
      <c r="C90" s="100" t="s">
        <v>139</v>
      </c>
      <c r="D90" s="100">
        <v>2018</v>
      </c>
      <c r="E90" s="100" t="s">
        <v>116</v>
      </c>
      <c r="F90" s="105">
        <v>7.75</v>
      </c>
      <c r="G90" s="105">
        <v>62.71</v>
      </c>
      <c r="H90" s="105">
        <v>4.6</v>
      </c>
      <c r="I90" s="102">
        <f t="shared" si="14"/>
        <v>75.06</v>
      </c>
      <c r="J90" s="100">
        <f t="shared" si="11"/>
        <v>24</v>
      </c>
      <c r="K90" s="100">
        <v>32</v>
      </c>
      <c r="L90" s="106">
        <f t="shared" si="10"/>
        <v>0.75</v>
      </c>
      <c r="M90" s="94">
        <f t="shared" si="12"/>
        <v>124</v>
      </c>
      <c r="N90" s="94">
        <v>190</v>
      </c>
      <c r="O90" s="106">
        <f t="shared" si="13"/>
        <v>0.652631578947368</v>
      </c>
      <c r="P90" s="111"/>
    </row>
    <row r="91" customHeight="1" spans="1:16">
      <c r="A91" s="94">
        <v>86</v>
      </c>
      <c r="B91" s="100">
        <v>2018010986</v>
      </c>
      <c r="C91" s="100" t="s">
        <v>140</v>
      </c>
      <c r="D91" s="100">
        <v>2018</v>
      </c>
      <c r="E91" s="100" t="s">
        <v>116</v>
      </c>
      <c r="F91" s="105">
        <v>8.1</v>
      </c>
      <c r="G91" s="105">
        <v>62.3</v>
      </c>
      <c r="H91" s="105">
        <v>4.4</v>
      </c>
      <c r="I91" s="102">
        <f t="shared" si="14"/>
        <v>74.8</v>
      </c>
      <c r="J91" s="100">
        <f t="shared" si="11"/>
        <v>25</v>
      </c>
      <c r="K91" s="100">
        <v>32</v>
      </c>
      <c r="L91" s="106">
        <f t="shared" si="10"/>
        <v>0.78125</v>
      </c>
      <c r="M91" s="94">
        <f t="shared" si="12"/>
        <v>129</v>
      </c>
      <c r="N91" s="94">
        <v>190</v>
      </c>
      <c r="O91" s="106">
        <f t="shared" si="13"/>
        <v>0.678947368421053</v>
      </c>
      <c r="P91" s="111"/>
    </row>
    <row r="92" customHeight="1" spans="1:16">
      <c r="A92" s="94">
        <v>87</v>
      </c>
      <c r="B92" s="100">
        <v>2018010965</v>
      </c>
      <c r="C92" s="100" t="s">
        <v>141</v>
      </c>
      <c r="D92" s="100">
        <v>2018</v>
      </c>
      <c r="E92" s="100" t="s">
        <v>116</v>
      </c>
      <c r="F92" s="105">
        <v>8.23</v>
      </c>
      <c r="G92" s="105">
        <v>62.06</v>
      </c>
      <c r="H92" s="105">
        <v>4.4</v>
      </c>
      <c r="I92" s="102">
        <f t="shared" si="14"/>
        <v>74.69</v>
      </c>
      <c r="J92" s="100">
        <f t="shared" si="11"/>
        <v>26</v>
      </c>
      <c r="K92" s="100">
        <v>32</v>
      </c>
      <c r="L92" s="106">
        <f t="shared" si="10"/>
        <v>0.8125</v>
      </c>
      <c r="M92" s="94">
        <f t="shared" si="12"/>
        <v>133</v>
      </c>
      <c r="N92" s="94">
        <v>190</v>
      </c>
      <c r="O92" s="106">
        <f t="shared" si="13"/>
        <v>0.7</v>
      </c>
      <c r="P92" s="111"/>
    </row>
    <row r="93" customHeight="1" spans="1:16">
      <c r="A93" s="94">
        <v>88</v>
      </c>
      <c r="B93" s="100">
        <v>2018010960</v>
      </c>
      <c r="C93" s="100" t="s">
        <v>142</v>
      </c>
      <c r="D93" s="100">
        <v>2018</v>
      </c>
      <c r="E93" s="100" t="s">
        <v>116</v>
      </c>
      <c r="F93" s="105">
        <v>7.8</v>
      </c>
      <c r="G93" s="105">
        <v>61.9</v>
      </c>
      <c r="H93" s="105">
        <v>4.24</v>
      </c>
      <c r="I93" s="102">
        <f t="shared" si="14"/>
        <v>73.94</v>
      </c>
      <c r="J93" s="100">
        <f t="shared" si="11"/>
        <v>27</v>
      </c>
      <c r="K93" s="100">
        <v>32</v>
      </c>
      <c r="L93" s="106">
        <f t="shared" si="10"/>
        <v>0.84375</v>
      </c>
      <c r="M93" s="94">
        <f t="shared" si="12"/>
        <v>139</v>
      </c>
      <c r="N93" s="94">
        <v>190</v>
      </c>
      <c r="O93" s="106">
        <f t="shared" si="13"/>
        <v>0.731578947368421</v>
      </c>
      <c r="P93" s="111"/>
    </row>
    <row r="94" customHeight="1" spans="1:16">
      <c r="A94" s="94">
        <v>90</v>
      </c>
      <c r="B94" s="100">
        <v>2018010961</v>
      </c>
      <c r="C94" s="100" t="s">
        <v>143</v>
      </c>
      <c r="D94" s="100">
        <v>2018</v>
      </c>
      <c r="E94" s="100" t="s">
        <v>116</v>
      </c>
      <c r="F94" s="105">
        <v>8</v>
      </c>
      <c r="G94" s="105">
        <v>59.8</v>
      </c>
      <c r="H94" s="105">
        <v>4.1</v>
      </c>
      <c r="I94" s="102">
        <f t="shared" si="14"/>
        <v>71.9</v>
      </c>
      <c r="J94" s="100">
        <f t="shared" si="11"/>
        <v>28</v>
      </c>
      <c r="K94" s="100">
        <v>32</v>
      </c>
      <c r="L94" s="106">
        <f t="shared" si="10"/>
        <v>0.875</v>
      </c>
      <c r="M94" s="94">
        <f t="shared" si="12"/>
        <v>155</v>
      </c>
      <c r="N94" s="94">
        <v>190</v>
      </c>
      <c r="O94" s="106">
        <f t="shared" si="13"/>
        <v>0.815789473684211</v>
      </c>
      <c r="P94" s="111"/>
    </row>
    <row r="95" customHeight="1" spans="1:16">
      <c r="A95" s="94">
        <v>91</v>
      </c>
      <c r="B95" s="100">
        <v>2018010964</v>
      </c>
      <c r="C95" s="100" t="s">
        <v>144</v>
      </c>
      <c r="D95" s="100">
        <v>2018</v>
      </c>
      <c r="E95" s="100" t="s">
        <v>116</v>
      </c>
      <c r="F95" s="105">
        <v>7.3</v>
      </c>
      <c r="G95" s="105">
        <v>60.3</v>
      </c>
      <c r="H95" s="105">
        <v>3.9</v>
      </c>
      <c r="I95" s="102">
        <f t="shared" si="14"/>
        <v>71.5</v>
      </c>
      <c r="J95" s="100">
        <f t="shared" si="11"/>
        <v>29</v>
      </c>
      <c r="K95" s="100">
        <v>32</v>
      </c>
      <c r="L95" s="106">
        <f t="shared" si="10"/>
        <v>0.90625</v>
      </c>
      <c r="M95" s="94">
        <f t="shared" si="12"/>
        <v>161</v>
      </c>
      <c r="N95" s="94">
        <v>190</v>
      </c>
      <c r="O95" s="106">
        <f t="shared" si="13"/>
        <v>0.847368421052632</v>
      </c>
      <c r="P95" s="111"/>
    </row>
    <row r="96" customHeight="1" spans="1:16">
      <c r="A96" s="94">
        <v>92</v>
      </c>
      <c r="B96" s="100">
        <v>2018010984</v>
      </c>
      <c r="C96" s="100" t="s">
        <v>145</v>
      </c>
      <c r="D96" s="100">
        <v>2018</v>
      </c>
      <c r="E96" s="100" t="s">
        <v>116</v>
      </c>
      <c r="F96" s="105">
        <v>7.1</v>
      </c>
      <c r="G96" s="105">
        <v>60</v>
      </c>
      <c r="H96" s="105">
        <v>4.4</v>
      </c>
      <c r="I96" s="102">
        <f t="shared" si="14"/>
        <v>71.5</v>
      </c>
      <c r="J96" s="100">
        <f t="shared" si="11"/>
        <v>29</v>
      </c>
      <c r="K96" s="100">
        <v>32</v>
      </c>
      <c r="L96" s="106">
        <f t="shared" si="10"/>
        <v>0.90625</v>
      </c>
      <c r="M96" s="94">
        <f t="shared" si="12"/>
        <v>161</v>
      </c>
      <c r="N96" s="94">
        <v>190</v>
      </c>
      <c r="O96" s="106">
        <f t="shared" si="13"/>
        <v>0.847368421052632</v>
      </c>
      <c r="P96" s="111"/>
    </row>
    <row r="97" customHeight="1" spans="1:16">
      <c r="A97" s="94">
        <v>93</v>
      </c>
      <c r="B97" s="100">
        <v>2018010977</v>
      </c>
      <c r="C97" s="100" t="s">
        <v>146</v>
      </c>
      <c r="D97" s="100">
        <v>2018</v>
      </c>
      <c r="E97" s="100" t="s">
        <v>116</v>
      </c>
      <c r="F97" s="105">
        <v>7.8</v>
      </c>
      <c r="G97" s="105">
        <v>58.8</v>
      </c>
      <c r="H97" s="105">
        <v>4.4</v>
      </c>
      <c r="I97" s="102">
        <f t="shared" si="14"/>
        <v>71</v>
      </c>
      <c r="J97" s="100">
        <f t="shared" si="11"/>
        <v>31</v>
      </c>
      <c r="K97" s="100">
        <v>32</v>
      </c>
      <c r="L97" s="106">
        <f t="shared" si="10"/>
        <v>0.96875</v>
      </c>
      <c r="M97" s="94">
        <f t="shared" si="12"/>
        <v>165</v>
      </c>
      <c r="N97" s="94">
        <v>190</v>
      </c>
      <c r="O97" s="106">
        <f t="shared" si="13"/>
        <v>0.868421052631579</v>
      </c>
      <c r="P97" s="111"/>
    </row>
    <row r="98" customHeight="1" spans="1:16">
      <c r="A98" s="94">
        <v>94</v>
      </c>
      <c r="B98" s="100">
        <v>2018010962</v>
      </c>
      <c r="C98" s="100" t="s">
        <v>147</v>
      </c>
      <c r="D98" s="100">
        <v>2018</v>
      </c>
      <c r="E98" s="100" t="s">
        <v>116</v>
      </c>
      <c r="F98" s="105">
        <v>7.39</v>
      </c>
      <c r="G98" s="105">
        <v>55.22</v>
      </c>
      <c r="H98" s="105">
        <v>4</v>
      </c>
      <c r="I98" s="102">
        <f t="shared" si="14"/>
        <v>66.61</v>
      </c>
      <c r="J98" s="100">
        <f t="shared" si="11"/>
        <v>32</v>
      </c>
      <c r="K98" s="100">
        <v>32</v>
      </c>
      <c r="L98" s="106">
        <f t="shared" si="10"/>
        <v>1</v>
      </c>
      <c r="M98" s="94">
        <f t="shared" si="12"/>
        <v>184</v>
      </c>
      <c r="N98" s="94">
        <v>190</v>
      </c>
      <c r="O98" s="106">
        <f t="shared" si="13"/>
        <v>0.968421052631579</v>
      </c>
      <c r="P98" s="111"/>
    </row>
    <row r="99" customHeight="1" spans="1:16">
      <c r="A99" s="94">
        <v>95</v>
      </c>
      <c r="B99" s="100">
        <v>2018010994</v>
      </c>
      <c r="C99" s="100" t="s">
        <v>148</v>
      </c>
      <c r="D99" s="100">
        <v>2018</v>
      </c>
      <c r="E99" s="100" t="s">
        <v>149</v>
      </c>
      <c r="F99" s="105">
        <v>10</v>
      </c>
      <c r="G99" s="105">
        <v>73.57</v>
      </c>
      <c r="H99" s="105">
        <v>5.6</v>
      </c>
      <c r="I99" s="102">
        <f t="shared" si="14"/>
        <v>89.17</v>
      </c>
      <c r="J99" s="100">
        <f>RANK(I99,$I$99:$I$131,0)</f>
        <v>1</v>
      </c>
      <c r="K99" s="100">
        <v>33</v>
      </c>
      <c r="L99" s="106">
        <f t="shared" ref="L99:L131" si="15">J99/K99</f>
        <v>0.0303030303030303</v>
      </c>
      <c r="M99" s="94">
        <f t="shared" si="12"/>
        <v>1</v>
      </c>
      <c r="N99" s="94">
        <v>190</v>
      </c>
      <c r="O99" s="106">
        <f t="shared" si="13"/>
        <v>0.00526315789473684</v>
      </c>
      <c r="P99" s="111"/>
    </row>
    <row r="100" customHeight="1" spans="1:16">
      <c r="A100" s="94">
        <v>96</v>
      </c>
      <c r="B100" s="100">
        <v>2018011017</v>
      </c>
      <c r="C100" s="100" t="s">
        <v>150</v>
      </c>
      <c r="D100" s="100">
        <v>2018</v>
      </c>
      <c r="E100" s="100" t="s">
        <v>149</v>
      </c>
      <c r="F100" s="105">
        <v>10</v>
      </c>
      <c r="G100" s="105">
        <v>68.9</v>
      </c>
      <c r="H100" s="105">
        <v>5.03</v>
      </c>
      <c r="I100" s="102">
        <f t="shared" si="14"/>
        <v>83.93</v>
      </c>
      <c r="J100" s="100">
        <f t="shared" ref="J100:J131" si="16">RANK(I100,$I$99:$I$131,0)</f>
        <v>2</v>
      </c>
      <c r="K100" s="100">
        <v>33</v>
      </c>
      <c r="L100" s="106">
        <f t="shared" si="15"/>
        <v>0.0606060606060606</v>
      </c>
      <c r="M100" s="94">
        <f t="shared" si="12"/>
        <v>5</v>
      </c>
      <c r="N100" s="94">
        <v>190</v>
      </c>
      <c r="O100" s="106">
        <f t="shared" si="13"/>
        <v>0.0263157894736842</v>
      </c>
      <c r="P100" s="111"/>
    </row>
    <row r="101" customHeight="1" spans="1:16">
      <c r="A101" s="94">
        <v>97</v>
      </c>
      <c r="B101" s="100">
        <v>2018011012</v>
      </c>
      <c r="C101" s="100" t="s">
        <v>151</v>
      </c>
      <c r="D101" s="100">
        <v>2018</v>
      </c>
      <c r="E101" s="100" t="s">
        <v>149</v>
      </c>
      <c r="F101" s="105">
        <v>10</v>
      </c>
      <c r="G101" s="105">
        <v>66.19</v>
      </c>
      <c r="H101" s="105">
        <v>6.68</v>
      </c>
      <c r="I101" s="102">
        <f t="shared" si="14"/>
        <v>82.87</v>
      </c>
      <c r="J101" s="100">
        <f t="shared" si="16"/>
        <v>3</v>
      </c>
      <c r="K101" s="100">
        <v>33</v>
      </c>
      <c r="L101" s="106">
        <f t="shared" si="15"/>
        <v>0.0909090909090909</v>
      </c>
      <c r="M101" s="94">
        <f t="shared" si="12"/>
        <v>14</v>
      </c>
      <c r="N101" s="94">
        <v>190</v>
      </c>
      <c r="O101" s="106">
        <f t="shared" si="13"/>
        <v>0.0736842105263158</v>
      </c>
      <c r="P101" s="111"/>
    </row>
    <row r="102" customHeight="1" spans="1:16">
      <c r="A102" s="94">
        <v>98</v>
      </c>
      <c r="B102" s="100">
        <v>2018011010</v>
      </c>
      <c r="C102" s="100" t="s">
        <v>152</v>
      </c>
      <c r="D102" s="100">
        <v>2018</v>
      </c>
      <c r="E102" s="100" t="s">
        <v>149</v>
      </c>
      <c r="F102" s="105">
        <v>9.85</v>
      </c>
      <c r="G102" s="105">
        <v>66.54</v>
      </c>
      <c r="H102" s="105">
        <v>4.69</v>
      </c>
      <c r="I102" s="102">
        <f t="shared" ref="I102:I133" si="17">SUM(F102:H102)</f>
        <v>81.08</v>
      </c>
      <c r="J102" s="100">
        <f t="shared" si="16"/>
        <v>4</v>
      </c>
      <c r="K102" s="100">
        <v>33</v>
      </c>
      <c r="L102" s="106">
        <f t="shared" si="15"/>
        <v>0.121212121212121</v>
      </c>
      <c r="M102" s="94">
        <f t="shared" ref="M102:M133" si="18">RANK(I102,$I$5:$I$194,0)</f>
        <v>28</v>
      </c>
      <c r="N102" s="94">
        <v>190</v>
      </c>
      <c r="O102" s="106">
        <f t="shared" ref="O102:O133" si="19">M102/N102</f>
        <v>0.147368421052632</v>
      </c>
      <c r="P102" s="111"/>
    </row>
    <row r="103" customHeight="1" spans="1:16">
      <c r="A103" s="94">
        <v>99</v>
      </c>
      <c r="B103" s="100">
        <v>2018011011</v>
      </c>
      <c r="C103" s="100" t="s">
        <v>153</v>
      </c>
      <c r="D103" s="100">
        <v>2018</v>
      </c>
      <c r="E103" s="100" t="s">
        <v>149</v>
      </c>
      <c r="F103" s="105">
        <v>9.5</v>
      </c>
      <c r="G103" s="105">
        <v>66.37</v>
      </c>
      <c r="H103" s="105">
        <v>4.19</v>
      </c>
      <c r="I103" s="102">
        <f t="shared" si="17"/>
        <v>80.06</v>
      </c>
      <c r="J103" s="100">
        <f t="shared" si="16"/>
        <v>5</v>
      </c>
      <c r="K103" s="100">
        <v>33</v>
      </c>
      <c r="L103" s="106">
        <f t="shared" si="15"/>
        <v>0.151515151515152</v>
      </c>
      <c r="M103" s="94">
        <f t="shared" si="18"/>
        <v>34</v>
      </c>
      <c r="N103" s="94">
        <v>190</v>
      </c>
      <c r="O103" s="106">
        <f t="shared" si="19"/>
        <v>0.178947368421053</v>
      </c>
      <c r="P103" s="111"/>
    </row>
    <row r="104" customHeight="1" spans="1:16">
      <c r="A104" s="94">
        <v>100</v>
      </c>
      <c r="B104" s="100">
        <v>2018011005</v>
      </c>
      <c r="C104" s="100" t="s">
        <v>154</v>
      </c>
      <c r="D104" s="100">
        <v>2018</v>
      </c>
      <c r="E104" s="100" t="s">
        <v>149</v>
      </c>
      <c r="F104" s="105">
        <v>10</v>
      </c>
      <c r="G104" s="105">
        <v>65.3</v>
      </c>
      <c r="H104" s="105">
        <v>4.71</v>
      </c>
      <c r="I104" s="102">
        <f t="shared" si="17"/>
        <v>80.01</v>
      </c>
      <c r="J104" s="100">
        <f t="shared" si="16"/>
        <v>6</v>
      </c>
      <c r="K104" s="100">
        <v>33</v>
      </c>
      <c r="L104" s="106">
        <f t="shared" si="15"/>
        <v>0.181818181818182</v>
      </c>
      <c r="M104" s="94">
        <f t="shared" si="18"/>
        <v>35</v>
      </c>
      <c r="N104" s="94">
        <v>190</v>
      </c>
      <c r="O104" s="106">
        <f t="shared" si="19"/>
        <v>0.184210526315789</v>
      </c>
      <c r="P104" s="111"/>
    </row>
    <row r="105" customHeight="1" spans="1:16">
      <c r="A105" s="94">
        <v>101</v>
      </c>
      <c r="B105" s="100">
        <v>2018011008</v>
      </c>
      <c r="C105" s="100" t="s">
        <v>155</v>
      </c>
      <c r="D105" s="100">
        <v>2018</v>
      </c>
      <c r="E105" s="100" t="s">
        <v>149</v>
      </c>
      <c r="F105" s="105">
        <v>9.95</v>
      </c>
      <c r="G105" s="105">
        <v>64.55</v>
      </c>
      <c r="H105" s="105">
        <v>5.2</v>
      </c>
      <c r="I105" s="102">
        <f t="shared" si="17"/>
        <v>79.7</v>
      </c>
      <c r="J105" s="100">
        <f t="shared" si="16"/>
        <v>7</v>
      </c>
      <c r="K105" s="100">
        <v>33</v>
      </c>
      <c r="L105" s="106">
        <f t="shared" si="15"/>
        <v>0.212121212121212</v>
      </c>
      <c r="M105" s="94">
        <f t="shared" si="18"/>
        <v>38</v>
      </c>
      <c r="N105" s="94">
        <v>190</v>
      </c>
      <c r="O105" s="106">
        <f t="shared" si="19"/>
        <v>0.2</v>
      </c>
      <c r="P105" s="111"/>
    </row>
    <row r="106" customHeight="1" spans="1:16">
      <c r="A106" s="94">
        <v>102</v>
      </c>
      <c r="B106" s="100">
        <v>2018011006</v>
      </c>
      <c r="C106" s="100" t="s">
        <v>156</v>
      </c>
      <c r="D106" s="100">
        <v>2018</v>
      </c>
      <c r="E106" s="100" t="s">
        <v>149</v>
      </c>
      <c r="F106" s="105">
        <v>10</v>
      </c>
      <c r="G106" s="105">
        <v>64.02</v>
      </c>
      <c r="H106" s="105">
        <v>5.38</v>
      </c>
      <c r="I106" s="102">
        <f t="shared" si="17"/>
        <v>79.4</v>
      </c>
      <c r="J106" s="100">
        <f t="shared" si="16"/>
        <v>8</v>
      </c>
      <c r="K106" s="100">
        <v>33</v>
      </c>
      <c r="L106" s="106">
        <f t="shared" si="15"/>
        <v>0.242424242424242</v>
      </c>
      <c r="M106" s="94">
        <f t="shared" si="18"/>
        <v>46</v>
      </c>
      <c r="N106" s="94">
        <v>190</v>
      </c>
      <c r="O106" s="106">
        <f t="shared" si="19"/>
        <v>0.242105263157895</v>
      </c>
      <c r="P106" s="111"/>
    </row>
    <row r="107" customHeight="1" spans="1:16">
      <c r="A107" s="94">
        <v>103</v>
      </c>
      <c r="B107" s="100">
        <v>2018011000</v>
      </c>
      <c r="C107" s="100" t="s">
        <v>157</v>
      </c>
      <c r="D107" s="100">
        <v>2018</v>
      </c>
      <c r="E107" s="100" t="s">
        <v>149</v>
      </c>
      <c r="F107" s="105">
        <v>9.65</v>
      </c>
      <c r="G107" s="105">
        <v>64.98</v>
      </c>
      <c r="H107" s="105">
        <v>4.6</v>
      </c>
      <c r="I107" s="102">
        <f t="shared" si="17"/>
        <v>79.23</v>
      </c>
      <c r="J107" s="100">
        <f t="shared" si="16"/>
        <v>9</v>
      </c>
      <c r="K107" s="100">
        <v>33</v>
      </c>
      <c r="L107" s="106">
        <f t="shared" si="15"/>
        <v>0.272727272727273</v>
      </c>
      <c r="M107" s="94">
        <f t="shared" si="18"/>
        <v>49</v>
      </c>
      <c r="N107" s="94">
        <v>190</v>
      </c>
      <c r="O107" s="106">
        <f t="shared" si="19"/>
        <v>0.257894736842105</v>
      </c>
      <c r="P107" s="111"/>
    </row>
    <row r="108" customHeight="1" spans="1:16">
      <c r="A108" s="94">
        <v>104</v>
      </c>
      <c r="B108" s="100">
        <v>2018010992</v>
      </c>
      <c r="C108" s="100" t="s">
        <v>158</v>
      </c>
      <c r="D108" s="100">
        <v>2018</v>
      </c>
      <c r="E108" s="100" t="s">
        <v>149</v>
      </c>
      <c r="F108" s="105">
        <v>9.64</v>
      </c>
      <c r="G108" s="105">
        <v>65.04</v>
      </c>
      <c r="H108" s="105">
        <v>4.51</v>
      </c>
      <c r="I108" s="102">
        <f t="shared" si="17"/>
        <v>79.19</v>
      </c>
      <c r="J108" s="100">
        <f t="shared" si="16"/>
        <v>10</v>
      </c>
      <c r="K108" s="100">
        <v>33</v>
      </c>
      <c r="L108" s="106">
        <f t="shared" si="15"/>
        <v>0.303030303030303</v>
      </c>
      <c r="M108" s="94">
        <f t="shared" si="18"/>
        <v>51</v>
      </c>
      <c r="N108" s="94">
        <v>190</v>
      </c>
      <c r="O108" s="106">
        <f t="shared" si="19"/>
        <v>0.268421052631579</v>
      </c>
      <c r="P108" s="111"/>
    </row>
    <row r="109" customHeight="1" spans="1:16">
      <c r="A109" s="94">
        <v>105</v>
      </c>
      <c r="B109" s="100">
        <v>2018011009</v>
      </c>
      <c r="C109" s="100" t="s">
        <v>159</v>
      </c>
      <c r="D109" s="100">
        <v>2018</v>
      </c>
      <c r="E109" s="100" t="s">
        <v>149</v>
      </c>
      <c r="F109" s="105">
        <v>9.54</v>
      </c>
      <c r="G109" s="105">
        <v>63.17</v>
      </c>
      <c r="H109" s="105">
        <v>5.95</v>
      </c>
      <c r="I109" s="102">
        <f t="shared" si="17"/>
        <v>78.66</v>
      </c>
      <c r="J109" s="100">
        <f t="shared" si="16"/>
        <v>11</v>
      </c>
      <c r="K109" s="100">
        <v>33</v>
      </c>
      <c r="L109" s="106">
        <f t="shared" si="15"/>
        <v>0.333333333333333</v>
      </c>
      <c r="M109" s="94">
        <f t="shared" si="18"/>
        <v>64</v>
      </c>
      <c r="N109" s="94">
        <v>190</v>
      </c>
      <c r="O109" s="106">
        <f t="shared" si="19"/>
        <v>0.336842105263158</v>
      </c>
      <c r="P109" s="111"/>
    </row>
    <row r="110" customHeight="1" spans="1:16">
      <c r="A110" s="94">
        <v>106</v>
      </c>
      <c r="B110" s="100">
        <v>2018011015</v>
      </c>
      <c r="C110" s="100" t="s">
        <v>160</v>
      </c>
      <c r="D110" s="100">
        <v>2018</v>
      </c>
      <c r="E110" s="100" t="s">
        <v>149</v>
      </c>
      <c r="F110" s="105">
        <v>9.95</v>
      </c>
      <c r="G110" s="105">
        <v>62.95</v>
      </c>
      <c r="H110" s="105">
        <v>5.5</v>
      </c>
      <c r="I110" s="102">
        <f t="shared" si="17"/>
        <v>78.4</v>
      </c>
      <c r="J110" s="100">
        <f t="shared" si="16"/>
        <v>12</v>
      </c>
      <c r="K110" s="100">
        <v>33</v>
      </c>
      <c r="L110" s="106">
        <f t="shared" si="15"/>
        <v>0.363636363636364</v>
      </c>
      <c r="M110" s="94">
        <f t="shared" si="18"/>
        <v>70</v>
      </c>
      <c r="N110" s="94">
        <v>190</v>
      </c>
      <c r="O110" s="106">
        <f t="shared" si="19"/>
        <v>0.368421052631579</v>
      </c>
      <c r="P110" s="111"/>
    </row>
    <row r="111" customHeight="1" spans="1:16">
      <c r="A111" s="94">
        <v>107</v>
      </c>
      <c r="B111" s="100">
        <v>2018011001</v>
      </c>
      <c r="C111" s="100" t="s">
        <v>161</v>
      </c>
      <c r="D111" s="100">
        <v>2018</v>
      </c>
      <c r="E111" s="100" t="s">
        <v>149</v>
      </c>
      <c r="F111" s="105">
        <v>9.2</v>
      </c>
      <c r="G111" s="105">
        <v>64.4</v>
      </c>
      <c r="H111" s="105">
        <v>4.75</v>
      </c>
      <c r="I111" s="102">
        <f t="shared" si="17"/>
        <v>78.35</v>
      </c>
      <c r="J111" s="100">
        <f t="shared" si="16"/>
        <v>13</v>
      </c>
      <c r="K111" s="100">
        <v>33</v>
      </c>
      <c r="L111" s="106">
        <f t="shared" si="15"/>
        <v>0.393939393939394</v>
      </c>
      <c r="M111" s="94">
        <f t="shared" si="18"/>
        <v>71</v>
      </c>
      <c r="N111" s="94">
        <v>190</v>
      </c>
      <c r="O111" s="106">
        <f t="shared" si="19"/>
        <v>0.373684210526316</v>
      </c>
      <c r="P111" s="111"/>
    </row>
    <row r="112" customHeight="1" spans="1:16">
      <c r="A112" s="94">
        <v>108</v>
      </c>
      <c r="B112" s="100">
        <v>2018011020</v>
      </c>
      <c r="C112" s="100" t="s">
        <v>162</v>
      </c>
      <c r="D112" s="100">
        <v>2018</v>
      </c>
      <c r="E112" s="100" t="s">
        <v>149</v>
      </c>
      <c r="F112" s="105">
        <v>9.95</v>
      </c>
      <c r="G112" s="105">
        <v>63.19</v>
      </c>
      <c r="H112" s="105">
        <v>4.55</v>
      </c>
      <c r="I112" s="102">
        <f t="shared" si="17"/>
        <v>77.69</v>
      </c>
      <c r="J112" s="100">
        <f t="shared" si="16"/>
        <v>14</v>
      </c>
      <c r="K112" s="100">
        <v>33</v>
      </c>
      <c r="L112" s="106">
        <f t="shared" si="15"/>
        <v>0.424242424242424</v>
      </c>
      <c r="M112" s="94">
        <f t="shared" si="18"/>
        <v>79</v>
      </c>
      <c r="N112" s="94">
        <v>190</v>
      </c>
      <c r="O112" s="106">
        <f t="shared" si="19"/>
        <v>0.415789473684211</v>
      </c>
      <c r="P112" s="111"/>
    </row>
    <row r="113" customHeight="1" spans="1:16">
      <c r="A113" s="94">
        <v>109</v>
      </c>
      <c r="B113" s="100">
        <v>2018011003</v>
      </c>
      <c r="C113" s="100" t="s">
        <v>163</v>
      </c>
      <c r="D113" s="100">
        <v>2018</v>
      </c>
      <c r="E113" s="100" t="s">
        <v>149</v>
      </c>
      <c r="F113" s="105">
        <v>9.9</v>
      </c>
      <c r="G113" s="105">
        <v>63.18</v>
      </c>
      <c r="H113" s="105">
        <v>4.2</v>
      </c>
      <c r="I113" s="102">
        <f t="shared" si="17"/>
        <v>77.28</v>
      </c>
      <c r="J113" s="100">
        <f t="shared" si="16"/>
        <v>15</v>
      </c>
      <c r="K113" s="100">
        <v>33</v>
      </c>
      <c r="L113" s="106">
        <f t="shared" si="15"/>
        <v>0.454545454545455</v>
      </c>
      <c r="M113" s="94">
        <f t="shared" si="18"/>
        <v>84</v>
      </c>
      <c r="N113" s="94">
        <v>190</v>
      </c>
      <c r="O113" s="106">
        <f t="shared" si="19"/>
        <v>0.442105263157895</v>
      </c>
      <c r="P113" s="111"/>
    </row>
    <row r="114" customHeight="1" spans="1:16">
      <c r="A114" s="94">
        <v>110</v>
      </c>
      <c r="B114" s="100">
        <v>2018011007</v>
      </c>
      <c r="C114" s="100" t="s">
        <v>164</v>
      </c>
      <c r="D114" s="100">
        <v>2018</v>
      </c>
      <c r="E114" s="100" t="s">
        <v>149</v>
      </c>
      <c r="F114" s="105">
        <v>9.7</v>
      </c>
      <c r="G114" s="105">
        <v>61.85</v>
      </c>
      <c r="H114" s="105">
        <v>5.72</v>
      </c>
      <c r="I114" s="102">
        <f t="shared" si="17"/>
        <v>77.27</v>
      </c>
      <c r="J114" s="100">
        <f t="shared" si="16"/>
        <v>16</v>
      </c>
      <c r="K114" s="100">
        <v>33</v>
      </c>
      <c r="L114" s="106">
        <f t="shared" si="15"/>
        <v>0.484848484848485</v>
      </c>
      <c r="M114" s="94">
        <f t="shared" si="18"/>
        <v>85</v>
      </c>
      <c r="N114" s="94">
        <v>190</v>
      </c>
      <c r="O114" s="106">
        <f t="shared" si="19"/>
        <v>0.447368421052632</v>
      </c>
      <c r="P114" s="111"/>
    </row>
    <row r="115" customHeight="1" spans="1:16">
      <c r="A115" s="94">
        <v>111</v>
      </c>
      <c r="B115" s="100">
        <v>2018010997</v>
      </c>
      <c r="C115" s="100" t="s">
        <v>165</v>
      </c>
      <c r="D115" s="100">
        <v>2018</v>
      </c>
      <c r="E115" s="100" t="s">
        <v>149</v>
      </c>
      <c r="F115" s="105">
        <v>10</v>
      </c>
      <c r="G115" s="105">
        <v>62.5</v>
      </c>
      <c r="H115" s="105">
        <v>4.6</v>
      </c>
      <c r="I115" s="102">
        <f t="shared" si="17"/>
        <v>77.1</v>
      </c>
      <c r="J115" s="100">
        <f t="shared" si="16"/>
        <v>17</v>
      </c>
      <c r="K115" s="100">
        <v>33</v>
      </c>
      <c r="L115" s="106">
        <f t="shared" si="15"/>
        <v>0.515151515151515</v>
      </c>
      <c r="M115" s="94">
        <f t="shared" si="18"/>
        <v>89</v>
      </c>
      <c r="N115" s="94">
        <v>190</v>
      </c>
      <c r="O115" s="106">
        <f t="shared" si="19"/>
        <v>0.468421052631579</v>
      </c>
      <c r="P115" s="111"/>
    </row>
    <row r="116" customHeight="1" spans="1:16">
      <c r="A116" s="94">
        <v>112</v>
      </c>
      <c r="B116" s="100">
        <v>2018010991</v>
      </c>
      <c r="C116" s="100" t="s">
        <v>166</v>
      </c>
      <c r="D116" s="100">
        <v>2018</v>
      </c>
      <c r="E116" s="100" t="s">
        <v>149</v>
      </c>
      <c r="F116" s="105">
        <v>8.8</v>
      </c>
      <c r="G116" s="105">
        <v>63.91</v>
      </c>
      <c r="H116" s="105">
        <v>4.38</v>
      </c>
      <c r="I116" s="102">
        <f t="shared" si="17"/>
        <v>77.09</v>
      </c>
      <c r="J116" s="100">
        <f t="shared" si="16"/>
        <v>18</v>
      </c>
      <c r="K116" s="100">
        <v>33</v>
      </c>
      <c r="L116" s="106">
        <f t="shared" si="15"/>
        <v>0.545454545454545</v>
      </c>
      <c r="M116" s="94">
        <f t="shared" si="18"/>
        <v>90</v>
      </c>
      <c r="N116" s="94">
        <v>190</v>
      </c>
      <c r="O116" s="106">
        <f t="shared" si="19"/>
        <v>0.473684210526316</v>
      </c>
      <c r="P116" s="111"/>
    </row>
    <row r="117" customHeight="1" spans="1:16">
      <c r="A117" s="94">
        <v>113</v>
      </c>
      <c r="B117" s="100">
        <v>2018010622</v>
      </c>
      <c r="C117" s="100" t="s">
        <v>167</v>
      </c>
      <c r="D117" s="100">
        <v>2018</v>
      </c>
      <c r="E117" s="100" t="s">
        <v>149</v>
      </c>
      <c r="F117" s="105">
        <v>8.84</v>
      </c>
      <c r="G117" s="105">
        <v>63.38</v>
      </c>
      <c r="H117" s="105">
        <v>4.76</v>
      </c>
      <c r="I117" s="102">
        <f t="shared" si="17"/>
        <v>76.98</v>
      </c>
      <c r="J117" s="100">
        <f t="shared" si="16"/>
        <v>19</v>
      </c>
      <c r="K117" s="100">
        <v>33</v>
      </c>
      <c r="L117" s="106">
        <f t="shared" si="15"/>
        <v>0.575757575757576</v>
      </c>
      <c r="M117" s="94">
        <f t="shared" si="18"/>
        <v>94</v>
      </c>
      <c r="N117" s="94">
        <v>190</v>
      </c>
      <c r="O117" s="106">
        <f t="shared" si="19"/>
        <v>0.494736842105263</v>
      </c>
      <c r="P117" s="111"/>
    </row>
    <row r="118" customHeight="1" spans="1:16">
      <c r="A118" s="94">
        <v>114</v>
      </c>
      <c r="B118" s="100">
        <v>2018010993</v>
      </c>
      <c r="C118" s="100" t="s">
        <v>168</v>
      </c>
      <c r="D118" s="100">
        <v>2018</v>
      </c>
      <c r="E118" s="100" t="s">
        <v>149</v>
      </c>
      <c r="F118" s="105">
        <v>10</v>
      </c>
      <c r="G118" s="105">
        <v>62.28</v>
      </c>
      <c r="H118" s="105">
        <v>4.54</v>
      </c>
      <c r="I118" s="102">
        <f t="shared" si="17"/>
        <v>76.82</v>
      </c>
      <c r="J118" s="100">
        <f t="shared" si="16"/>
        <v>20</v>
      </c>
      <c r="K118" s="100">
        <v>33</v>
      </c>
      <c r="L118" s="106">
        <f t="shared" si="15"/>
        <v>0.606060606060606</v>
      </c>
      <c r="M118" s="94">
        <f t="shared" si="18"/>
        <v>99</v>
      </c>
      <c r="N118" s="94">
        <v>190</v>
      </c>
      <c r="O118" s="106">
        <f t="shared" si="19"/>
        <v>0.521052631578947</v>
      </c>
      <c r="P118" s="111"/>
    </row>
    <row r="119" customHeight="1" spans="1:16">
      <c r="A119" s="94">
        <v>115</v>
      </c>
      <c r="B119" s="100">
        <v>2018011013</v>
      </c>
      <c r="C119" s="100" t="s">
        <v>169</v>
      </c>
      <c r="D119" s="100">
        <v>2018</v>
      </c>
      <c r="E119" s="100" t="s">
        <v>149</v>
      </c>
      <c r="F119" s="105">
        <v>9.9</v>
      </c>
      <c r="G119" s="105">
        <v>61.3</v>
      </c>
      <c r="H119" s="105">
        <v>5.39</v>
      </c>
      <c r="I119" s="102">
        <f t="shared" si="17"/>
        <v>76.59</v>
      </c>
      <c r="J119" s="100">
        <f t="shared" si="16"/>
        <v>21</v>
      </c>
      <c r="K119" s="100">
        <v>33</v>
      </c>
      <c r="L119" s="106">
        <f t="shared" si="15"/>
        <v>0.636363636363636</v>
      </c>
      <c r="M119" s="94">
        <f t="shared" si="18"/>
        <v>102</v>
      </c>
      <c r="N119" s="94">
        <v>190</v>
      </c>
      <c r="O119" s="106">
        <f t="shared" si="19"/>
        <v>0.536842105263158</v>
      </c>
      <c r="P119" s="111"/>
    </row>
    <row r="120" customHeight="1" spans="1:16">
      <c r="A120" s="94">
        <v>116</v>
      </c>
      <c r="B120" s="100">
        <v>2018011019</v>
      </c>
      <c r="C120" s="100" t="s">
        <v>170</v>
      </c>
      <c r="D120" s="100">
        <v>2018</v>
      </c>
      <c r="E120" s="100" t="s">
        <v>149</v>
      </c>
      <c r="F120" s="105">
        <v>9.95</v>
      </c>
      <c r="G120" s="105">
        <v>62.09</v>
      </c>
      <c r="H120" s="105">
        <v>4.5</v>
      </c>
      <c r="I120" s="102">
        <f t="shared" si="17"/>
        <v>76.54</v>
      </c>
      <c r="J120" s="100">
        <f t="shared" si="16"/>
        <v>22</v>
      </c>
      <c r="K120" s="100">
        <v>33</v>
      </c>
      <c r="L120" s="106">
        <f t="shared" si="15"/>
        <v>0.666666666666667</v>
      </c>
      <c r="M120" s="94">
        <f t="shared" si="18"/>
        <v>103</v>
      </c>
      <c r="N120" s="94">
        <v>190</v>
      </c>
      <c r="O120" s="106">
        <f t="shared" si="19"/>
        <v>0.542105263157895</v>
      </c>
      <c r="P120" s="111"/>
    </row>
    <row r="121" customHeight="1" spans="1:16">
      <c r="A121" s="94">
        <v>117</v>
      </c>
      <c r="B121" s="100">
        <v>2018011018</v>
      </c>
      <c r="C121" s="100" t="s">
        <v>171</v>
      </c>
      <c r="D121" s="100">
        <v>2018</v>
      </c>
      <c r="E121" s="100" t="s">
        <v>149</v>
      </c>
      <c r="F121" s="105">
        <v>9.75</v>
      </c>
      <c r="G121" s="105">
        <v>61.91</v>
      </c>
      <c r="H121" s="105">
        <v>4.8</v>
      </c>
      <c r="I121" s="102">
        <f t="shared" si="17"/>
        <v>76.46</v>
      </c>
      <c r="J121" s="100">
        <f t="shared" si="16"/>
        <v>23</v>
      </c>
      <c r="K121" s="100">
        <v>33</v>
      </c>
      <c r="L121" s="106">
        <f t="shared" si="15"/>
        <v>0.696969696969697</v>
      </c>
      <c r="M121" s="94">
        <f t="shared" si="18"/>
        <v>104</v>
      </c>
      <c r="N121" s="94">
        <v>190</v>
      </c>
      <c r="O121" s="106">
        <f t="shared" si="19"/>
        <v>0.547368421052632</v>
      </c>
      <c r="P121" s="111"/>
    </row>
    <row r="122" customHeight="1" spans="1:16">
      <c r="A122" s="94">
        <v>118</v>
      </c>
      <c r="B122" s="100">
        <v>2018010892</v>
      </c>
      <c r="C122" s="100" t="s">
        <v>172</v>
      </c>
      <c r="D122" s="100">
        <v>2018</v>
      </c>
      <c r="E122" s="100" t="s">
        <v>149</v>
      </c>
      <c r="F122" s="105">
        <v>9.33</v>
      </c>
      <c r="G122" s="105">
        <v>62.13</v>
      </c>
      <c r="H122" s="105">
        <v>4.64</v>
      </c>
      <c r="I122" s="102">
        <f t="shared" si="17"/>
        <v>76.1</v>
      </c>
      <c r="J122" s="100">
        <f t="shared" si="16"/>
        <v>24</v>
      </c>
      <c r="K122" s="100">
        <v>33</v>
      </c>
      <c r="L122" s="106">
        <f t="shared" si="15"/>
        <v>0.727272727272727</v>
      </c>
      <c r="M122" s="94">
        <f t="shared" si="18"/>
        <v>111</v>
      </c>
      <c r="N122" s="94">
        <v>190</v>
      </c>
      <c r="O122" s="106">
        <f t="shared" si="19"/>
        <v>0.58421052631579</v>
      </c>
      <c r="P122" s="111"/>
    </row>
    <row r="123" customHeight="1" spans="1:16">
      <c r="A123" s="94">
        <v>119</v>
      </c>
      <c r="B123" s="100">
        <v>2018011016</v>
      </c>
      <c r="C123" s="100" t="s">
        <v>173</v>
      </c>
      <c r="D123" s="100">
        <v>2018</v>
      </c>
      <c r="E123" s="100" t="s">
        <v>149</v>
      </c>
      <c r="F123" s="105">
        <v>10</v>
      </c>
      <c r="G123" s="105">
        <v>61.41</v>
      </c>
      <c r="H123" s="105">
        <v>4.6</v>
      </c>
      <c r="I123" s="102">
        <f t="shared" si="17"/>
        <v>76.01</v>
      </c>
      <c r="J123" s="100">
        <f t="shared" si="16"/>
        <v>25</v>
      </c>
      <c r="K123" s="100">
        <v>33</v>
      </c>
      <c r="L123" s="106">
        <f t="shared" si="15"/>
        <v>0.757575757575758</v>
      </c>
      <c r="M123" s="94">
        <f t="shared" si="18"/>
        <v>113</v>
      </c>
      <c r="N123" s="94">
        <v>190</v>
      </c>
      <c r="O123" s="106">
        <f t="shared" si="19"/>
        <v>0.594736842105263</v>
      </c>
      <c r="P123" s="111"/>
    </row>
    <row r="124" customHeight="1" spans="1:16">
      <c r="A124" s="94">
        <v>120</v>
      </c>
      <c r="B124" s="100">
        <v>2018011021</v>
      </c>
      <c r="C124" s="100" t="s">
        <v>174</v>
      </c>
      <c r="D124" s="100">
        <v>2018</v>
      </c>
      <c r="E124" s="100" t="s">
        <v>149</v>
      </c>
      <c r="F124" s="105">
        <v>9.55</v>
      </c>
      <c r="G124" s="105">
        <v>61.77</v>
      </c>
      <c r="H124" s="105">
        <v>4.65</v>
      </c>
      <c r="I124" s="102">
        <f t="shared" si="17"/>
        <v>75.97</v>
      </c>
      <c r="J124" s="100">
        <f t="shared" si="16"/>
        <v>26</v>
      </c>
      <c r="K124" s="100">
        <v>33</v>
      </c>
      <c r="L124" s="106">
        <f t="shared" si="15"/>
        <v>0.787878787878788</v>
      </c>
      <c r="M124" s="94">
        <f t="shared" si="18"/>
        <v>115</v>
      </c>
      <c r="N124" s="94">
        <v>190</v>
      </c>
      <c r="O124" s="106">
        <f t="shared" si="19"/>
        <v>0.605263157894737</v>
      </c>
      <c r="P124" s="111"/>
    </row>
    <row r="125" customHeight="1" spans="1:16">
      <c r="A125" s="94">
        <v>121</v>
      </c>
      <c r="B125" s="100">
        <v>2018010999</v>
      </c>
      <c r="C125" s="100" t="s">
        <v>175</v>
      </c>
      <c r="D125" s="100">
        <v>2018</v>
      </c>
      <c r="E125" s="100" t="s">
        <v>149</v>
      </c>
      <c r="F125" s="105">
        <v>8.3</v>
      </c>
      <c r="G125" s="105">
        <v>63.43</v>
      </c>
      <c r="H125" s="105">
        <v>4.15</v>
      </c>
      <c r="I125" s="102">
        <f t="shared" si="17"/>
        <v>75.88</v>
      </c>
      <c r="J125" s="100">
        <f t="shared" si="16"/>
        <v>27</v>
      </c>
      <c r="K125" s="100">
        <v>33</v>
      </c>
      <c r="L125" s="106">
        <f t="shared" si="15"/>
        <v>0.818181818181818</v>
      </c>
      <c r="M125" s="94">
        <f t="shared" si="18"/>
        <v>116</v>
      </c>
      <c r="N125" s="94">
        <v>190</v>
      </c>
      <c r="O125" s="106">
        <f t="shared" si="19"/>
        <v>0.610526315789474</v>
      </c>
      <c r="P125" s="111"/>
    </row>
    <row r="126" customHeight="1" spans="1:16">
      <c r="A126" s="94">
        <v>122</v>
      </c>
      <c r="B126" s="100">
        <v>2018011014</v>
      </c>
      <c r="C126" s="100" t="s">
        <v>176</v>
      </c>
      <c r="D126" s="100">
        <v>2018</v>
      </c>
      <c r="E126" s="100" t="s">
        <v>149</v>
      </c>
      <c r="F126" s="105">
        <v>8.95</v>
      </c>
      <c r="G126" s="105">
        <v>61.15</v>
      </c>
      <c r="H126" s="105">
        <v>5.4</v>
      </c>
      <c r="I126" s="102">
        <f t="shared" si="17"/>
        <v>75.5</v>
      </c>
      <c r="J126" s="100">
        <f t="shared" si="16"/>
        <v>28</v>
      </c>
      <c r="K126" s="100">
        <v>33</v>
      </c>
      <c r="L126" s="106">
        <f t="shared" si="15"/>
        <v>0.848484848484849</v>
      </c>
      <c r="M126" s="94">
        <f t="shared" si="18"/>
        <v>121</v>
      </c>
      <c r="N126" s="94">
        <v>190</v>
      </c>
      <c r="O126" s="106">
        <f t="shared" si="19"/>
        <v>0.636842105263158</v>
      </c>
      <c r="P126" s="111"/>
    </row>
    <row r="127" customHeight="1" spans="1:16">
      <c r="A127" s="94">
        <v>123</v>
      </c>
      <c r="B127" s="112">
        <v>2018010998</v>
      </c>
      <c r="C127" s="100" t="s">
        <v>177</v>
      </c>
      <c r="D127" s="100">
        <v>2018</v>
      </c>
      <c r="E127" s="100" t="s">
        <v>149</v>
      </c>
      <c r="F127" s="105">
        <v>9.6</v>
      </c>
      <c r="G127" s="105">
        <v>59.5</v>
      </c>
      <c r="H127" s="105">
        <v>4.57</v>
      </c>
      <c r="I127" s="102">
        <f t="shared" si="17"/>
        <v>73.67</v>
      </c>
      <c r="J127" s="100">
        <f t="shared" si="16"/>
        <v>29</v>
      </c>
      <c r="K127" s="100">
        <v>33</v>
      </c>
      <c r="L127" s="106">
        <f t="shared" si="15"/>
        <v>0.878787878787879</v>
      </c>
      <c r="M127" s="94">
        <f t="shared" si="18"/>
        <v>142</v>
      </c>
      <c r="N127" s="94">
        <v>190</v>
      </c>
      <c r="O127" s="106">
        <f t="shared" si="19"/>
        <v>0.747368421052632</v>
      </c>
      <c r="P127" s="111"/>
    </row>
    <row r="128" customHeight="1" spans="1:16">
      <c r="A128" s="94">
        <v>124</v>
      </c>
      <c r="B128" s="100">
        <v>2018011004</v>
      </c>
      <c r="C128" s="100" t="s">
        <v>178</v>
      </c>
      <c r="D128" s="100">
        <v>2018</v>
      </c>
      <c r="E128" s="100" t="s">
        <v>149</v>
      </c>
      <c r="F128" s="105">
        <v>9.26</v>
      </c>
      <c r="G128" s="105">
        <v>59.96</v>
      </c>
      <c r="H128" s="105">
        <v>4.36</v>
      </c>
      <c r="I128" s="102">
        <f t="shared" si="17"/>
        <v>73.58</v>
      </c>
      <c r="J128" s="100">
        <f t="shared" si="16"/>
        <v>30</v>
      </c>
      <c r="K128" s="100">
        <v>33</v>
      </c>
      <c r="L128" s="106">
        <f t="shared" si="15"/>
        <v>0.909090909090909</v>
      </c>
      <c r="M128" s="94">
        <f t="shared" si="18"/>
        <v>143</v>
      </c>
      <c r="N128" s="94">
        <v>190</v>
      </c>
      <c r="O128" s="106">
        <f t="shared" si="19"/>
        <v>0.752631578947368</v>
      </c>
      <c r="P128" s="111"/>
    </row>
    <row r="129" customHeight="1" spans="1:16">
      <c r="A129" s="94">
        <v>125</v>
      </c>
      <c r="B129" s="100">
        <v>2018010996</v>
      </c>
      <c r="C129" s="100" t="s">
        <v>179</v>
      </c>
      <c r="D129" s="100">
        <v>2018</v>
      </c>
      <c r="E129" s="100" t="s">
        <v>149</v>
      </c>
      <c r="F129" s="105">
        <v>9.5</v>
      </c>
      <c r="G129" s="105">
        <v>59.51</v>
      </c>
      <c r="H129" s="105">
        <v>3.99</v>
      </c>
      <c r="I129" s="102">
        <f t="shared" si="17"/>
        <v>73</v>
      </c>
      <c r="J129" s="100">
        <f t="shared" si="16"/>
        <v>31</v>
      </c>
      <c r="K129" s="100">
        <v>33</v>
      </c>
      <c r="L129" s="106">
        <f t="shared" si="15"/>
        <v>0.939393939393939</v>
      </c>
      <c r="M129" s="94">
        <f t="shared" si="18"/>
        <v>150</v>
      </c>
      <c r="N129" s="94">
        <v>190</v>
      </c>
      <c r="O129" s="106">
        <f t="shared" si="19"/>
        <v>0.789473684210526</v>
      </c>
      <c r="P129" s="111"/>
    </row>
    <row r="130" customHeight="1" spans="1:16">
      <c r="A130" s="94">
        <v>126</v>
      </c>
      <c r="B130" s="100">
        <v>2018010995</v>
      </c>
      <c r="C130" s="100" t="s">
        <v>180</v>
      </c>
      <c r="D130" s="100">
        <v>2018</v>
      </c>
      <c r="E130" s="100" t="s">
        <v>149</v>
      </c>
      <c r="F130" s="105">
        <v>9.7</v>
      </c>
      <c r="G130" s="105">
        <v>58.9</v>
      </c>
      <c r="H130" s="105">
        <v>4.35</v>
      </c>
      <c r="I130" s="102">
        <f t="shared" si="17"/>
        <v>72.95</v>
      </c>
      <c r="J130" s="100">
        <f t="shared" si="16"/>
        <v>32</v>
      </c>
      <c r="K130" s="100">
        <v>33</v>
      </c>
      <c r="L130" s="106">
        <f t="shared" si="15"/>
        <v>0.96969696969697</v>
      </c>
      <c r="M130" s="94">
        <f t="shared" si="18"/>
        <v>151</v>
      </c>
      <c r="N130" s="94">
        <v>190</v>
      </c>
      <c r="O130" s="106">
        <f t="shared" si="19"/>
        <v>0.794736842105263</v>
      </c>
      <c r="P130" s="111"/>
    </row>
    <row r="131" customHeight="1" spans="1:16">
      <c r="A131" s="94">
        <v>127</v>
      </c>
      <c r="B131" s="100">
        <v>2018011002</v>
      </c>
      <c r="C131" s="100" t="s">
        <v>181</v>
      </c>
      <c r="D131" s="100">
        <v>2018</v>
      </c>
      <c r="E131" s="100" t="s">
        <v>149</v>
      </c>
      <c r="F131" s="105">
        <v>9.24</v>
      </c>
      <c r="G131" s="105">
        <v>57.04</v>
      </c>
      <c r="H131" s="105">
        <v>4.34</v>
      </c>
      <c r="I131" s="102">
        <f t="shared" si="17"/>
        <v>70.62</v>
      </c>
      <c r="J131" s="100">
        <f t="shared" si="16"/>
        <v>33</v>
      </c>
      <c r="K131" s="100">
        <v>33</v>
      </c>
      <c r="L131" s="106">
        <f t="shared" si="15"/>
        <v>1</v>
      </c>
      <c r="M131" s="94">
        <f t="shared" si="18"/>
        <v>168</v>
      </c>
      <c r="N131" s="94">
        <v>190</v>
      </c>
      <c r="O131" s="106">
        <f t="shared" si="19"/>
        <v>0.884210526315789</v>
      </c>
      <c r="P131" s="111"/>
    </row>
    <row r="132" customHeight="1" spans="1:16">
      <c r="A132" s="94">
        <v>128</v>
      </c>
      <c r="B132" s="100">
        <v>2018011022</v>
      </c>
      <c r="C132" s="100" t="s">
        <v>182</v>
      </c>
      <c r="D132" s="100">
        <v>2018</v>
      </c>
      <c r="E132" s="100" t="s">
        <v>183</v>
      </c>
      <c r="F132" s="105">
        <v>10</v>
      </c>
      <c r="G132" s="105">
        <v>72.45</v>
      </c>
      <c r="H132" s="105">
        <v>5.6</v>
      </c>
      <c r="I132" s="102">
        <f t="shared" si="17"/>
        <v>88.05</v>
      </c>
      <c r="J132" s="100">
        <f>RANK(I132,$I$132:$I$162,0)</f>
        <v>1</v>
      </c>
      <c r="K132" s="100">
        <v>31</v>
      </c>
      <c r="L132" s="106">
        <f t="shared" ref="L132:L162" si="20">J132/K132</f>
        <v>0.032258064516129</v>
      </c>
      <c r="M132" s="94">
        <f t="shared" si="18"/>
        <v>2</v>
      </c>
      <c r="N132" s="94">
        <v>190</v>
      </c>
      <c r="O132" s="106">
        <f t="shared" si="19"/>
        <v>0.0105263157894737</v>
      </c>
      <c r="P132" s="111"/>
    </row>
    <row r="133" customHeight="1" spans="1:16">
      <c r="A133" s="94">
        <v>129</v>
      </c>
      <c r="B133" s="100">
        <v>2018011046</v>
      </c>
      <c r="C133" s="100" t="s">
        <v>184</v>
      </c>
      <c r="D133" s="100">
        <v>2018</v>
      </c>
      <c r="E133" s="100" t="s">
        <v>183</v>
      </c>
      <c r="F133" s="105">
        <v>9.95</v>
      </c>
      <c r="G133" s="105">
        <v>70.86</v>
      </c>
      <c r="H133" s="105">
        <v>4.83</v>
      </c>
      <c r="I133" s="102">
        <f t="shared" si="17"/>
        <v>85.64</v>
      </c>
      <c r="J133" s="100">
        <f t="shared" ref="J133:J162" si="21">RANK(I133,$I$132:$I$162,0)</f>
        <v>2</v>
      </c>
      <c r="K133" s="100">
        <v>31</v>
      </c>
      <c r="L133" s="106">
        <f t="shared" si="20"/>
        <v>0.0645161290322581</v>
      </c>
      <c r="M133" s="94">
        <f t="shared" si="18"/>
        <v>4</v>
      </c>
      <c r="N133" s="94">
        <v>190</v>
      </c>
      <c r="O133" s="106">
        <f t="shared" si="19"/>
        <v>0.0210526315789474</v>
      </c>
      <c r="P133" s="111"/>
    </row>
    <row r="134" customHeight="1" spans="1:16">
      <c r="A134" s="94">
        <v>130</v>
      </c>
      <c r="B134" s="100">
        <v>2018011024</v>
      </c>
      <c r="C134" s="100" t="s">
        <v>185</v>
      </c>
      <c r="D134" s="100">
        <v>2018</v>
      </c>
      <c r="E134" s="100" t="s">
        <v>183</v>
      </c>
      <c r="F134" s="105">
        <v>10</v>
      </c>
      <c r="G134" s="105">
        <v>68.74</v>
      </c>
      <c r="H134" s="105">
        <v>4.8</v>
      </c>
      <c r="I134" s="102">
        <f t="shared" ref="I134:I165" si="22">SUM(F134:H134)</f>
        <v>83.54</v>
      </c>
      <c r="J134" s="100">
        <f t="shared" si="21"/>
        <v>3</v>
      </c>
      <c r="K134" s="100">
        <v>31</v>
      </c>
      <c r="L134" s="106">
        <f t="shared" si="20"/>
        <v>0.0967741935483871</v>
      </c>
      <c r="M134" s="94">
        <f t="shared" ref="M134:M165" si="23">RANK(I134,$I$5:$I$194,0)</f>
        <v>7</v>
      </c>
      <c r="N134" s="94">
        <v>190</v>
      </c>
      <c r="O134" s="106">
        <f t="shared" ref="O134:O165" si="24">M134/N134</f>
        <v>0.0368421052631579</v>
      </c>
      <c r="P134" s="111"/>
    </row>
    <row r="135" customHeight="1" spans="1:16">
      <c r="A135" s="94">
        <v>131</v>
      </c>
      <c r="B135" s="100">
        <v>2018011025</v>
      </c>
      <c r="C135" s="100" t="s">
        <v>186</v>
      </c>
      <c r="D135" s="100">
        <v>2018</v>
      </c>
      <c r="E135" s="100" t="s">
        <v>183</v>
      </c>
      <c r="F135" s="105">
        <v>10</v>
      </c>
      <c r="G135" s="105">
        <v>68.71</v>
      </c>
      <c r="H135" s="105">
        <v>4.8</v>
      </c>
      <c r="I135" s="102">
        <f t="shared" si="22"/>
        <v>83.51</v>
      </c>
      <c r="J135" s="100">
        <f t="shared" si="21"/>
        <v>4</v>
      </c>
      <c r="K135" s="100">
        <v>31</v>
      </c>
      <c r="L135" s="106">
        <f t="shared" si="20"/>
        <v>0.129032258064516</v>
      </c>
      <c r="M135" s="94">
        <f t="shared" si="23"/>
        <v>8</v>
      </c>
      <c r="N135" s="94">
        <v>190</v>
      </c>
      <c r="O135" s="106">
        <f t="shared" si="24"/>
        <v>0.0421052631578947</v>
      </c>
      <c r="P135" s="111"/>
    </row>
    <row r="136" customHeight="1" spans="1:16">
      <c r="A136" s="94">
        <v>132</v>
      </c>
      <c r="B136" s="100">
        <v>2018011039</v>
      </c>
      <c r="C136" s="100" t="s">
        <v>187</v>
      </c>
      <c r="D136" s="100">
        <v>2018</v>
      </c>
      <c r="E136" s="100" t="s">
        <v>183</v>
      </c>
      <c r="F136" s="105">
        <v>10</v>
      </c>
      <c r="G136" s="105">
        <v>68.72</v>
      </c>
      <c r="H136" s="105">
        <v>4.7</v>
      </c>
      <c r="I136" s="102">
        <f t="shared" si="22"/>
        <v>83.42</v>
      </c>
      <c r="J136" s="100">
        <f t="shared" si="21"/>
        <v>5</v>
      </c>
      <c r="K136" s="100">
        <v>31</v>
      </c>
      <c r="L136" s="106">
        <f t="shared" si="20"/>
        <v>0.161290322580645</v>
      </c>
      <c r="M136" s="94">
        <f t="shared" si="23"/>
        <v>10</v>
      </c>
      <c r="N136" s="94">
        <v>190</v>
      </c>
      <c r="O136" s="106">
        <f t="shared" si="24"/>
        <v>0.0526315789473684</v>
      </c>
      <c r="P136" s="111"/>
    </row>
    <row r="137" customHeight="1" spans="1:16">
      <c r="A137" s="94">
        <v>133</v>
      </c>
      <c r="B137" s="100">
        <v>2018011035</v>
      </c>
      <c r="C137" s="100" t="s">
        <v>188</v>
      </c>
      <c r="D137" s="100">
        <v>2018</v>
      </c>
      <c r="E137" s="100" t="s">
        <v>183</v>
      </c>
      <c r="F137" s="105">
        <v>10</v>
      </c>
      <c r="G137" s="105">
        <v>67.75</v>
      </c>
      <c r="H137" s="105">
        <v>5.2</v>
      </c>
      <c r="I137" s="102">
        <f t="shared" si="22"/>
        <v>82.95</v>
      </c>
      <c r="J137" s="100">
        <f t="shared" si="21"/>
        <v>6</v>
      </c>
      <c r="K137" s="100">
        <v>31</v>
      </c>
      <c r="L137" s="106">
        <f t="shared" si="20"/>
        <v>0.193548387096774</v>
      </c>
      <c r="M137" s="94">
        <f t="shared" si="23"/>
        <v>13</v>
      </c>
      <c r="N137" s="94">
        <v>190</v>
      </c>
      <c r="O137" s="106">
        <f t="shared" si="24"/>
        <v>0.068421052631579</v>
      </c>
      <c r="P137" s="111"/>
    </row>
    <row r="138" customHeight="1" spans="1:16">
      <c r="A138" s="94">
        <v>134</v>
      </c>
      <c r="B138" s="100">
        <v>2018011051</v>
      </c>
      <c r="C138" s="100" t="s">
        <v>189</v>
      </c>
      <c r="D138" s="100">
        <v>2018</v>
      </c>
      <c r="E138" s="100" t="s">
        <v>183</v>
      </c>
      <c r="F138" s="105">
        <v>9.95</v>
      </c>
      <c r="G138" s="105">
        <v>67.7</v>
      </c>
      <c r="H138" s="105">
        <v>4.6</v>
      </c>
      <c r="I138" s="102">
        <f t="shared" si="22"/>
        <v>82.25</v>
      </c>
      <c r="J138" s="100">
        <f t="shared" si="21"/>
        <v>7</v>
      </c>
      <c r="K138" s="100">
        <v>31</v>
      </c>
      <c r="L138" s="106">
        <f t="shared" si="20"/>
        <v>0.225806451612903</v>
      </c>
      <c r="M138" s="94">
        <f t="shared" si="23"/>
        <v>17</v>
      </c>
      <c r="N138" s="94">
        <v>190</v>
      </c>
      <c r="O138" s="106">
        <f t="shared" si="24"/>
        <v>0.0894736842105263</v>
      </c>
      <c r="P138" s="111"/>
    </row>
    <row r="139" customHeight="1" spans="1:16">
      <c r="A139" s="94">
        <v>135</v>
      </c>
      <c r="B139" s="100">
        <v>2018011049</v>
      </c>
      <c r="C139" s="100" t="s">
        <v>190</v>
      </c>
      <c r="D139" s="100">
        <v>2018</v>
      </c>
      <c r="E139" s="100" t="s">
        <v>183</v>
      </c>
      <c r="F139" s="105">
        <v>10</v>
      </c>
      <c r="G139" s="105">
        <v>66.7</v>
      </c>
      <c r="H139" s="105">
        <v>4.6</v>
      </c>
      <c r="I139" s="102">
        <f t="shared" si="22"/>
        <v>81.3</v>
      </c>
      <c r="J139" s="100">
        <f t="shared" si="21"/>
        <v>8</v>
      </c>
      <c r="K139" s="100">
        <v>31</v>
      </c>
      <c r="L139" s="106">
        <f t="shared" si="20"/>
        <v>0.258064516129032</v>
      </c>
      <c r="M139" s="94">
        <f t="shared" si="23"/>
        <v>26</v>
      </c>
      <c r="N139" s="94">
        <v>190</v>
      </c>
      <c r="O139" s="106">
        <f t="shared" si="24"/>
        <v>0.136842105263158</v>
      </c>
      <c r="P139" s="111"/>
    </row>
    <row r="140" customHeight="1" spans="1:16">
      <c r="A140" s="94">
        <v>136</v>
      </c>
      <c r="B140" s="100">
        <v>2018011048</v>
      </c>
      <c r="C140" s="100" t="s">
        <v>191</v>
      </c>
      <c r="D140" s="100">
        <v>2018</v>
      </c>
      <c r="E140" s="100" t="s">
        <v>183</v>
      </c>
      <c r="F140" s="105">
        <v>9.9</v>
      </c>
      <c r="G140" s="105">
        <v>66.32</v>
      </c>
      <c r="H140" s="105">
        <v>4.7</v>
      </c>
      <c r="I140" s="102">
        <f t="shared" si="22"/>
        <v>80.92</v>
      </c>
      <c r="J140" s="100">
        <f t="shared" si="21"/>
        <v>9</v>
      </c>
      <c r="K140" s="100">
        <v>31</v>
      </c>
      <c r="L140" s="106">
        <f t="shared" si="20"/>
        <v>0.290322580645161</v>
      </c>
      <c r="M140" s="94">
        <f t="shared" si="23"/>
        <v>30</v>
      </c>
      <c r="N140" s="94">
        <v>190</v>
      </c>
      <c r="O140" s="106">
        <f t="shared" si="24"/>
        <v>0.157894736842105</v>
      </c>
      <c r="P140" s="111"/>
    </row>
    <row r="141" customHeight="1" spans="1:16">
      <c r="A141" s="94">
        <v>137</v>
      </c>
      <c r="B141" s="100">
        <v>2018011040</v>
      </c>
      <c r="C141" s="100" t="s">
        <v>192</v>
      </c>
      <c r="D141" s="100">
        <v>2018</v>
      </c>
      <c r="E141" s="100" t="s">
        <v>183</v>
      </c>
      <c r="F141" s="105">
        <v>9.8</v>
      </c>
      <c r="G141" s="105">
        <v>64.63</v>
      </c>
      <c r="H141" s="105">
        <v>4.8</v>
      </c>
      <c r="I141" s="102">
        <f t="shared" si="22"/>
        <v>79.23</v>
      </c>
      <c r="J141" s="100">
        <f t="shared" si="21"/>
        <v>10</v>
      </c>
      <c r="K141" s="100">
        <v>31</v>
      </c>
      <c r="L141" s="106">
        <f t="shared" si="20"/>
        <v>0.32258064516129</v>
      </c>
      <c r="M141" s="94">
        <f t="shared" si="23"/>
        <v>49</v>
      </c>
      <c r="N141" s="94">
        <v>190</v>
      </c>
      <c r="O141" s="106">
        <f t="shared" si="24"/>
        <v>0.257894736842105</v>
      </c>
      <c r="P141" s="111"/>
    </row>
    <row r="142" customHeight="1" spans="1:16">
      <c r="A142" s="94">
        <v>138</v>
      </c>
      <c r="B142" s="100">
        <v>2018011037</v>
      </c>
      <c r="C142" s="100" t="s">
        <v>193</v>
      </c>
      <c r="D142" s="100">
        <v>2018</v>
      </c>
      <c r="E142" s="100" t="s">
        <v>183</v>
      </c>
      <c r="F142" s="105">
        <v>9.2</v>
      </c>
      <c r="G142" s="105">
        <v>65.37</v>
      </c>
      <c r="H142" s="105">
        <v>4.3</v>
      </c>
      <c r="I142" s="102">
        <f t="shared" si="22"/>
        <v>78.87</v>
      </c>
      <c r="J142" s="100">
        <f t="shared" si="21"/>
        <v>12</v>
      </c>
      <c r="K142" s="100">
        <v>31</v>
      </c>
      <c r="L142" s="106">
        <f t="shared" si="20"/>
        <v>0.387096774193548</v>
      </c>
      <c r="M142" s="94">
        <f t="shared" si="23"/>
        <v>58</v>
      </c>
      <c r="N142" s="94">
        <v>190</v>
      </c>
      <c r="O142" s="106">
        <f t="shared" si="24"/>
        <v>0.305263157894737</v>
      </c>
      <c r="P142" s="111"/>
    </row>
    <row r="143" customHeight="1" spans="1:16">
      <c r="A143" s="94">
        <v>139</v>
      </c>
      <c r="B143" s="100">
        <v>2018011043</v>
      </c>
      <c r="C143" s="100" t="s">
        <v>194</v>
      </c>
      <c r="D143" s="100">
        <v>2018</v>
      </c>
      <c r="E143" s="100" t="s">
        <v>183</v>
      </c>
      <c r="F143" s="105">
        <v>9.7</v>
      </c>
      <c r="G143" s="105">
        <v>64.49</v>
      </c>
      <c r="H143" s="105">
        <v>4.7</v>
      </c>
      <c r="I143" s="102">
        <f t="shared" si="22"/>
        <v>78.89</v>
      </c>
      <c r="J143" s="100">
        <f t="shared" si="21"/>
        <v>11</v>
      </c>
      <c r="K143" s="100">
        <v>31</v>
      </c>
      <c r="L143" s="106">
        <f t="shared" si="20"/>
        <v>0.354838709677419</v>
      </c>
      <c r="M143" s="94">
        <f t="shared" si="23"/>
        <v>56</v>
      </c>
      <c r="N143" s="94">
        <v>190</v>
      </c>
      <c r="O143" s="106">
        <f t="shared" si="24"/>
        <v>0.294736842105263</v>
      </c>
      <c r="P143" s="111"/>
    </row>
    <row r="144" customHeight="1" spans="1:16">
      <c r="A144" s="94">
        <v>140</v>
      </c>
      <c r="B144" s="100">
        <v>2018011044</v>
      </c>
      <c r="C144" s="100" t="s">
        <v>195</v>
      </c>
      <c r="D144" s="100">
        <v>2018</v>
      </c>
      <c r="E144" s="100" t="s">
        <v>183</v>
      </c>
      <c r="F144" s="105">
        <v>7.85</v>
      </c>
      <c r="G144" s="105">
        <v>64.69</v>
      </c>
      <c r="H144" s="105">
        <v>4.6</v>
      </c>
      <c r="I144" s="102">
        <f t="shared" si="22"/>
        <v>77.14</v>
      </c>
      <c r="J144" s="100">
        <f t="shared" si="21"/>
        <v>13</v>
      </c>
      <c r="K144" s="100">
        <v>31</v>
      </c>
      <c r="L144" s="106">
        <f t="shared" si="20"/>
        <v>0.419354838709677</v>
      </c>
      <c r="M144" s="94">
        <f t="shared" si="23"/>
        <v>88</v>
      </c>
      <c r="N144" s="94">
        <v>190</v>
      </c>
      <c r="O144" s="106">
        <f t="shared" si="24"/>
        <v>0.463157894736842</v>
      </c>
      <c r="P144" s="111"/>
    </row>
    <row r="145" customHeight="1" spans="1:16">
      <c r="A145" s="94">
        <v>141</v>
      </c>
      <c r="B145" s="100">
        <v>2018011038</v>
      </c>
      <c r="C145" s="100" t="s">
        <v>196</v>
      </c>
      <c r="D145" s="100">
        <v>2018</v>
      </c>
      <c r="E145" s="100" t="s">
        <v>183</v>
      </c>
      <c r="F145" s="105">
        <v>7.7</v>
      </c>
      <c r="G145" s="105">
        <v>63.34</v>
      </c>
      <c r="H145" s="105">
        <v>4.7</v>
      </c>
      <c r="I145" s="102">
        <f t="shared" si="22"/>
        <v>75.74</v>
      </c>
      <c r="J145" s="100">
        <f t="shared" si="21"/>
        <v>14</v>
      </c>
      <c r="K145" s="100">
        <v>31</v>
      </c>
      <c r="L145" s="106">
        <f t="shared" si="20"/>
        <v>0.451612903225806</v>
      </c>
      <c r="M145" s="94">
        <f t="shared" si="23"/>
        <v>118</v>
      </c>
      <c r="N145" s="94">
        <v>190</v>
      </c>
      <c r="O145" s="106">
        <f t="shared" si="24"/>
        <v>0.621052631578947</v>
      </c>
      <c r="P145" s="111"/>
    </row>
    <row r="146" customHeight="1" spans="1:16">
      <c r="A146" s="94">
        <v>142</v>
      </c>
      <c r="B146" s="100">
        <v>2018011050</v>
      </c>
      <c r="C146" s="100" t="s">
        <v>197</v>
      </c>
      <c r="D146" s="100">
        <v>2018</v>
      </c>
      <c r="E146" s="100" t="s">
        <v>183</v>
      </c>
      <c r="F146" s="105">
        <v>8.2</v>
      </c>
      <c r="G146" s="105">
        <v>62.24</v>
      </c>
      <c r="H146" s="105">
        <v>4.63</v>
      </c>
      <c r="I146" s="102">
        <f t="shared" si="22"/>
        <v>75.07</v>
      </c>
      <c r="J146" s="100">
        <f t="shared" si="21"/>
        <v>15</v>
      </c>
      <c r="K146" s="100">
        <v>31</v>
      </c>
      <c r="L146" s="106">
        <f t="shared" si="20"/>
        <v>0.483870967741935</v>
      </c>
      <c r="M146" s="94">
        <f t="shared" si="23"/>
        <v>123</v>
      </c>
      <c r="N146" s="94">
        <v>190</v>
      </c>
      <c r="O146" s="106">
        <f t="shared" si="24"/>
        <v>0.647368421052632</v>
      </c>
      <c r="P146" s="111"/>
    </row>
    <row r="147" customHeight="1" spans="1:16">
      <c r="A147" s="94">
        <v>143</v>
      </c>
      <c r="B147" s="100">
        <v>2018011023</v>
      </c>
      <c r="C147" s="100" t="s">
        <v>198</v>
      </c>
      <c r="D147" s="100">
        <v>2018</v>
      </c>
      <c r="E147" s="100" t="s">
        <v>183</v>
      </c>
      <c r="F147" s="105">
        <v>7.5</v>
      </c>
      <c r="G147" s="105">
        <v>63.28</v>
      </c>
      <c r="H147" s="105">
        <v>4.2</v>
      </c>
      <c r="I147" s="102">
        <f t="shared" si="22"/>
        <v>74.98</v>
      </c>
      <c r="J147" s="100">
        <f t="shared" si="21"/>
        <v>16</v>
      </c>
      <c r="K147" s="100">
        <v>31</v>
      </c>
      <c r="L147" s="106">
        <f t="shared" si="20"/>
        <v>0.516129032258065</v>
      </c>
      <c r="M147" s="94">
        <f t="shared" si="23"/>
        <v>126</v>
      </c>
      <c r="N147" s="94">
        <v>190</v>
      </c>
      <c r="O147" s="106">
        <f t="shared" si="24"/>
        <v>0.663157894736842</v>
      </c>
      <c r="P147" s="111"/>
    </row>
    <row r="148" customHeight="1" spans="1:16">
      <c r="A148" s="94">
        <v>144</v>
      </c>
      <c r="B148" s="100">
        <v>2018011042</v>
      </c>
      <c r="C148" s="100" t="s">
        <v>199</v>
      </c>
      <c r="D148" s="100">
        <v>2018</v>
      </c>
      <c r="E148" s="100" t="s">
        <v>183</v>
      </c>
      <c r="F148" s="105">
        <v>8.35</v>
      </c>
      <c r="G148" s="105">
        <v>61.8</v>
      </c>
      <c r="H148" s="105">
        <v>4.6</v>
      </c>
      <c r="I148" s="102">
        <f t="shared" si="22"/>
        <v>74.75</v>
      </c>
      <c r="J148" s="100">
        <f t="shared" si="21"/>
        <v>17</v>
      </c>
      <c r="K148" s="100">
        <v>31</v>
      </c>
      <c r="L148" s="106">
        <f t="shared" si="20"/>
        <v>0.548387096774194</v>
      </c>
      <c r="M148" s="94">
        <f t="shared" si="23"/>
        <v>131</v>
      </c>
      <c r="N148" s="94">
        <v>190</v>
      </c>
      <c r="O148" s="106">
        <f t="shared" si="24"/>
        <v>0.689473684210526</v>
      </c>
      <c r="P148" s="111"/>
    </row>
    <row r="149" customHeight="1" spans="1:16">
      <c r="A149" s="94">
        <v>145</v>
      </c>
      <c r="B149" s="100">
        <v>2018011047</v>
      </c>
      <c r="C149" s="100" t="s">
        <v>200</v>
      </c>
      <c r="D149" s="100">
        <v>2018</v>
      </c>
      <c r="E149" s="100" t="s">
        <v>183</v>
      </c>
      <c r="F149" s="105">
        <v>8.4</v>
      </c>
      <c r="G149" s="105">
        <v>61.4</v>
      </c>
      <c r="H149" s="105">
        <v>4.7</v>
      </c>
      <c r="I149" s="102">
        <f t="shared" si="22"/>
        <v>74.5</v>
      </c>
      <c r="J149" s="100">
        <f t="shared" si="21"/>
        <v>18</v>
      </c>
      <c r="K149" s="100">
        <v>31</v>
      </c>
      <c r="L149" s="106">
        <f t="shared" si="20"/>
        <v>0.580645161290323</v>
      </c>
      <c r="M149" s="94">
        <f t="shared" si="23"/>
        <v>135</v>
      </c>
      <c r="N149" s="94">
        <v>190</v>
      </c>
      <c r="O149" s="106">
        <f t="shared" si="24"/>
        <v>0.710526315789474</v>
      </c>
      <c r="P149" s="111"/>
    </row>
    <row r="150" customHeight="1" spans="1:16">
      <c r="A150" s="94">
        <v>146</v>
      </c>
      <c r="B150" s="100">
        <v>2018011032</v>
      </c>
      <c r="C150" s="100" t="s">
        <v>201</v>
      </c>
      <c r="D150" s="100">
        <v>2018</v>
      </c>
      <c r="E150" s="100" t="s">
        <v>183</v>
      </c>
      <c r="F150" s="105">
        <v>7.8</v>
      </c>
      <c r="G150" s="105">
        <v>61.84</v>
      </c>
      <c r="H150" s="105">
        <v>4.13</v>
      </c>
      <c r="I150" s="102">
        <f t="shared" si="22"/>
        <v>73.77</v>
      </c>
      <c r="J150" s="100">
        <f t="shared" si="21"/>
        <v>19</v>
      </c>
      <c r="K150" s="100">
        <v>31</v>
      </c>
      <c r="L150" s="106">
        <f t="shared" si="20"/>
        <v>0.612903225806452</v>
      </c>
      <c r="M150" s="94">
        <f t="shared" si="23"/>
        <v>140</v>
      </c>
      <c r="N150" s="94">
        <v>190</v>
      </c>
      <c r="O150" s="106">
        <f t="shared" si="24"/>
        <v>0.736842105263158</v>
      </c>
      <c r="P150" s="111"/>
    </row>
    <row r="151" customHeight="1" spans="1:16">
      <c r="A151" s="94">
        <v>147</v>
      </c>
      <c r="B151" s="100">
        <v>2018011041</v>
      </c>
      <c r="C151" s="100" t="s">
        <v>202</v>
      </c>
      <c r="D151" s="100">
        <v>2018</v>
      </c>
      <c r="E151" s="100" t="s">
        <v>183</v>
      </c>
      <c r="F151" s="105">
        <v>9.65</v>
      </c>
      <c r="G151" s="105">
        <v>59.37</v>
      </c>
      <c r="H151" s="105">
        <v>4.7</v>
      </c>
      <c r="I151" s="102">
        <f t="shared" si="22"/>
        <v>73.72</v>
      </c>
      <c r="J151" s="100">
        <f t="shared" si="21"/>
        <v>20</v>
      </c>
      <c r="K151" s="100">
        <v>31</v>
      </c>
      <c r="L151" s="106">
        <f t="shared" si="20"/>
        <v>0.645161290322581</v>
      </c>
      <c r="M151" s="94">
        <f t="shared" si="23"/>
        <v>141</v>
      </c>
      <c r="N151" s="94">
        <v>190</v>
      </c>
      <c r="O151" s="106">
        <f t="shared" si="24"/>
        <v>0.742105263157895</v>
      </c>
      <c r="P151" s="111"/>
    </row>
    <row r="152" customHeight="1" spans="1:16">
      <c r="A152" s="94">
        <v>148</v>
      </c>
      <c r="B152" s="100">
        <v>2018011045</v>
      </c>
      <c r="C152" s="100" t="s">
        <v>203</v>
      </c>
      <c r="D152" s="100">
        <v>2018</v>
      </c>
      <c r="E152" s="100" t="s">
        <v>183</v>
      </c>
      <c r="F152" s="105">
        <v>9.7</v>
      </c>
      <c r="G152" s="105">
        <v>58.71</v>
      </c>
      <c r="H152" s="105">
        <v>4.6</v>
      </c>
      <c r="I152" s="102">
        <f t="shared" si="22"/>
        <v>73.01</v>
      </c>
      <c r="J152" s="100">
        <f t="shared" si="21"/>
        <v>21</v>
      </c>
      <c r="K152" s="100">
        <v>31</v>
      </c>
      <c r="L152" s="106">
        <f t="shared" si="20"/>
        <v>0.67741935483871</v>
      </c>
      <c r="M152" s="94">
        <f t="shared" si="23"/>
        <v>149</v>
      </c>
      <c r="N152" s="94">
        <v>190</v>
      </c>
      <c r="O152" s="106">
        <f t="shared" si="24"/>
        <v>0.784210526315789</v>
      </c>
      <c r="P152" s="111"/>
    </row>
    <row r="153" customHeight="1" spans="1:16">
      <c r="A153" s="94">
        <v>149</v>
      </c>
      <c r="B153" s="100">
        <v>2018011033</v>
      </c>
      <c r="C153" s="100" t="s">
        <v>204</v>
      </c>
      <c r="D153" s="100">
        <v>2018</v>
      </c>
      <c r="E153" s="100" t="s">
        <v>183</v>
      </c>
      <c r="F153" s="105">
        <v>8.3</v>
      </c>
      <c r="G153" s="105">
        <v>60.11</v>
      </c>
      <c r="H153" s="105">
        <v>4.3</v>
      </c>
      <c r="I153" s="102">
        <f t="shared" si="22"/>
        <v>72.71</v>
      </c>
      <c r="J153" s="100">
        <f t="shared" si="21"/>
        <v>22</v>
      </c>
      <c r="K153" s="100">
        <v>31</v>
      </c>
      <c r="L153" s="106">
        <f t="shared" si="20"/>
        <v>0.709677419354839</v>
      </c>
      <c r="M153" s="94">
        <f t="shared" si="23"/>
        <v>153</v>
      </c>
      <c r="N153" s="94">
        <v>190</v>
      </c>
      <c r="O153" s="106">
        <f t="shared" si="24"/>
        <v>0.805263157894737</v>
      </c>
      <c r="P153" s="111"/>
    </row>
    <row r="154" customHeight="1" spans="1:16">
      <c r="A154" s="94">
        <v>150</v>
      </c>
      <c r="B154" s="100">
        <v>2018011031</v>
      </c>
      <c r="C154" s="100" t="s">
        <v>205</v>
      </c>
      <c r="D154" s="100">
        <v>2018</v>
      </c>
      <c r="E154" s="100" t="s">
        <v>183</v>
      </c>
      <c r="F154" s="105">
        <v>9.03</v>
      </c>
      <c r="G154" s="105">
        <v>58</v>
      </c>
      <c r="H154" s="105">
        <v>4.9</v>
      </c>
      <c r="I154" s="102">
        <f t="shared" si="22"/>
        <v>71.93</v>
      </c>
      <c r="J154" s="100">
        <f t="shared" si="21"/>
        <v>23</v>
      </c>
      <c r="K154" s="100">
        <v>31</v>
      </c>
      <c r="L154" s="106">
        <f t="shared" si="20"/>
        <v>0.741935483870968</v>
      </c>
      <c r="M154" s="94">
        <f t="shared" si="23"/>
        <v>154</v>
      </c>
      <c r="N154" s="94">
        <v>190</v>
      </c>
      <c r="O154" s="106">
        <f t="shared" si="24"/>
        <v>0.810526315789474</v>
      </c>
      <c r="P154" s="111"/>
    </row>
    <row r="155" customHeight="1" spans="1:16">
      <c r="A155" s="94">
        <v>151</v>
      </c>
      <c r="B155" s="100">
        <v>2018011036</v>
      </c>
      <c r="C155" s="100" t="s">
        <v>206</v>
      </c>
      <c r="D155" s="100">
        <v>2018</v>
      </c>
      <c r="E155" s="100" t="s">
        <v>183</v>
      </c>
      <c r="F155" s="105">
        <v>8.2</v>
      </c>
      <c r="G155" s="105">
        <v>58.88</v>
      </c>
      <c r="H155" s="105">
        <v>4.6</v>
      </c>
      <c r="I155" s="102">
        <f t="shared" si="22"/>
        <v>71.68</v>
      </c>
      <c r="J155" s="100">
        <f t="shared" si="21"/>
        <v>24</v>
      </c>
      <c r="K155" s="100">
        <v>31</v>
      </c>
      <c r="L155" s="106">
        <f t="shared" si="20"/>
        <v>0.774193548387097</v>
      </c>
      <c r="M155" s="94">
        <f t="shared" si="23"/>
        <v>156</v>
      </c>
      <c r="N155" s="94">
        <v>190</v>
      </c>
      <c r="O155" s="106">
        <f t="shared" si="24"/>
        <v>0.821052631578947</v>
      </c>
      <c r="P155" s="111"/>
    </row>
    <row r="156" customHeight="1" spans="1:16">
      <c r="A156" s="94">
        <v>152</v>
      </c>
      <c r="B156" s="100">
        <v>2018011027</v>
      </c>
      <c r="C156" s="100" t="s">
        <v>207</v>
      </c>
      <c r="D156" s="100">
        <v>2018</v>
      </c>
      <c r="E156" s="100" t="s">
        <v>183</v>
      </c>
      <c r="F156" s="105">
        <v>8.1</v>
      </c>
      <c r="G156" s="105">
        <v>58.89</v>
      </c>
      <c r="H156" s="105">
        <v>4.15</v>
      </c>
      <c r="I156" s="102">
        <f t="shared" si="22"/>
        <v>71.14</v>
      </c>
      <c r="J156" s="100">
        <f t="shared" si="21"/>
        <v>25</v>
      </c>
      <c r="K156" s="100">
        <v>31</v>
      </c>
      <c r="L156" s="106">
        <f t="shared" si="20"/>
        <v>0.806451612903226</v>
      </c>
      <c r="M156" s="94">
        <f t="shared" si="23"/>
        <v>164</v>
      </c>
      <c r="N156" s="94">
        <v>190</v>
      </c>
      <c r="O156" s="106">
        <f t="shared" si="24"/>
        <v>0.863157894736842</v>
      </c>
      <c r="P156" s="111"/>
    </row>
    <row r="157" customHeight="1" spans="1:16">
      <c r="A157" s="94">
        <v>153</v>
      </c>
      <c r="B157" s="100">
        <v>2018011026</v>
      </c>
      <c r="C157" s="100" t="s">
        <v>208</v>
      </c>
      <c r="D157" s="100">
        <v>2018</v>
      </c>
      <c r="E157" s="100" t="s">
        <v>183</v>
      </c>
      <c r="F157" s="105">
        <v>7.7</v>
      </c>
      <c r="G157" s="105">
        <v>57.91</v>
      </c>
      <c r="H157" s="105">
        <v>4.7</v>
      </c>
      <c r="I157" s="102">
        <f t="shared" si="22"/>
        <v>70.31</v>
      </c>
      <c r="J157" s="100">
        <f t="shared" si="21"/>
        <v>26</v>
      </c>
      <c r="K157" s="100">
        <v>31</v>
      </c>
      <c r="L157" s="106">
        <f t="shared" si="20"/>
        <v>0.838709677419355</v>
      </c>
      <c r="M157" s="94">
        <f t="shared" si="23"/>
        <v>169</v>
      </c>
      <c r="N157" s="94">
        <v>190</v>
      </c>
      <c r="O157" s="106">
        <f t="shared" si="24"/>
        <v>0.889473684210526</v>
      </c>
      <c r="P157" s="111"/>
    </row>
    <row r="158" customHeight="1" spans="1:16">
      <c r="A158" s="94">
        <v>154</v>
      </c>
      <c r="B158" s="100">
        <v>2018011052</v>
      </c>
      <c r="C158" s="100" t="s">
        <v>209</v>
      </c>
      <c r="D158" s="100">
        <v>2018</v>
      </c>
      <c r="E158" s="100" t="s">
        <v>183</v>
      </c>
      <c r="F158" s="105">
        <v>7.44</v>
      </c>
      <c r="G158" s="105">
        <v>57.58</v>
      </c>
      <c r="H158" s="105">
        <v>4.76</v>
      </c>
      <c r="I158" s="102">
        <f t="shared" si="22"/>
        <v>69.78</v>
      </c>
      <c r="J158" s="100">
        <f t="shared" si="21"/>
        <v>27</v>
      </c>
      <c r="K158" s="100">
        <v>31</v>
      </c>
      <c r="L158" s="106">
        <f t="shared" si="20"/>
        <v>0.870967741935484</v>
      </c>
      <c r="M158" s="94">
        <f t="shared" si="23"/>
        <v>171</v>
      </c>
      <c r="N158" s="94">
        <v>190</v>
      </c>
      <c r="O158" s="106">
        <f t="shared" si="24"/>
        <v>0.9</v>
      </c>
      <c r="P158" s="111"/>
    </row>
    <row r="159" customHeight="1" spans="1:16">
      <c r="A159" s="94">
        <v>155</v>
      </c>
      <c r="B159" s="100">
        <v>2018011030</v>
      </c>
      <c r="C159" s="100" t="s">
        <v>210</v>
      </c>
      <c r="D159" s="100">
        <v>2018</v>
      </c>
      <c r="E159" s="100" t="s">
        <v>183</v>
      </c>
      <c r="F159" s="105">
        <v>7.15</v>
      </c>
      <c r="G159" s="105">
        <v>58.09</v>
      </c>
      <c r="H159" s="105">
        <v>3.5</v>
      </c>
      <c r="I159" s="102">
        <f t="shared" si="22"/>
        <v>68.74</v>
      </c>
      <c r="J159" s="100">
        <f t="shared" si="21"/>
        <v>28</v>
      </c>
      <c r="K159" s="100">
        <v>31</v>
      </c>
      <c r="L159" s="106">
        <f t="shared" si="20"/>
        <v>0.903225806451613</v>
      </c>
      <c r="M159" s="94">
        <f t="shared" si="23"/>
        <v>180</v>
      </c>
      <c r="N159" s="94">
        <v>190</v>
      </c>
      <c r="O159" s="106">
        <f t="shared" si="24"/>
        <v>0.947368421052632</v>
      </c>
      <c r="P159" s="111"/>
    </row>
    <row r="160" customHeight="1" spans="1:16">
      <c r="A160" s="94">
        <v>156</v>
      </c>
      <c r="B160" s="100">
        <v>2018011028</v>
      </c>
      <c r="C160" s="100" t="s">
        <v>211</v>
      </c>
      <c r="D160" s="100">
        <v>2018</v>
      </c>
      <c r="E160" s="100" t="s">
        <v>183</v>
      </c>
      <c r="F160" s="105">
        <v>7.2</v>
      </c>
      <c r="G160" s="105">
        <v>56.68</v>
      </c>
      <c r="H160" s="105">
        <v>4.5</v>
      </c>
      <c r="I160" s="102">
        <f t="shared" si="22"/>
        <v>68.38</v>
      </c>
      <c r="J160" s="100">
        <f t="shared" si="21"/>
        <v>29</v>
      </c>
      <c r="K160" s="100">
        <v>31</v>
      </c>
      <c r="L160" s="106">
        <f t="shared" si="20"/>
        <v>0.935483870967742</v>
      </c>
      <c r="M160" s="94">
        <f t="shared" si="23"/>
        <v>181</v>
      </c>
      <c r="N160" s="94">
        <v>190</v>
      </c>
      <c r="O160" s="106">
        <f t="shared" si="24"/>
        <v>0.952631578947368</v>
      </c>
      <c r="P160" s="111"/>
    </row>
    <row r="161" customHeight="1" spans="1:16">
      <c r="A161" s="94">
        <v>157</v>
      </c>
      <c r="B161" s="100">
        <v>2018011034</v>
      </c>
      <c r="C161" s="100" t="s">
        <v>212</v>
      </c>
      <c r="D161" s="100">
        <v>2018</v>
      </c>
      <c r="E161" s="100" t="s">
        <v>183</v>
      </c>
      <c r="F161" s="105">
        <v>7.3</v>
      </c>
      <c r="G161" s="105">
        <v>56.18</v>
      </c>
      <c r="H161" s="105">
        <v>4.55</v>
      </c>
      <c r="I161" s="102">
        <f t="shared" si="22"/>
        <v>68.03</v>
      </c>
      <c r="J161" s="100">
        <f t="shared" si="21"/>
        <v>30</v>
      </c>
      <c r="K161" s="100">
        <v>31</v>
      </c>
      <c r="L161" s="106">
        <f t="shared" si="20"/>
        <v>0.967741935483871</v>
      </c>
      <c r="M161" s="94">
        <f t="shared" si="23"/>
        <v>182</v>
      </c>
      <c r="N161" s="94">
        <v>190</v>
      </c>
      <c r="O161" s="106">
        <f t="shared" si="24"/>
        <v>0.957894736842105</v>
      </c>
      <c r="P161" s="111"/>
    </row>
    <row r="162" customHeight="1" spans="1:16">
      <c r="A162" s="94">
        <v>158</v>
      </c>
      <c r="B162" s="100">
        <v>2018011029</v>
      </c>
      <c r="C162" s="100" t="s">
        <v>213</v>
      </c>
      <c r="D162" s="100">
        <v>2018</v>
      </c>
      <c r="E162" s="100" t="s">
        <v>183</v>
      </c>
      <c r="F162" s="105">
        <v>7.6</v>
      </c>
      <c r="G162" s="105">
        <v>55.52</v>
      </c>
      <c r="H162" s="105">
        <v>4.5</v>
      </c>
      <c r="I162" s="102">
        <f t="shared" si="22"/>
        <v>67.62</v>
      </c>
      <c r="J162" s="100">
        <f t="shared" si="21"/>
        <v>31</v>
      </c>
      <c r="K162" s="100">
        <v>31</v>
      </c>
      <c r="L162" s="106">
        <f t="shared" si="20"/>
        <v>1</v>
      </c>
      <c r="M162" s="94">
        <f t="shared" si="23"/>
        <v>183</v>
      </c>
      <c r="N162" s="94">
        <v>190</v>
      </c>
      <c r="O162" s="106">
        <f t="shared" si="24"/>
        <v>0.963157894736842</v>
      </c>
      <c r="P162" s="111"/>
    </row>
    <row r="163" customHeight="1" spans="1:16">
      <c r="A163" s="94">
        <v>159</v>
      </c>
      <c r="B163" s="100" t="s">
        <v>214</v>
      </c>
      <c r="C163" s="100" t="s">
        <v>215</v>
      </c>
      <c r="D163" s="100">
        <v>2018</v>
      </c>
      <c r="E163" s="100" t="s">
        <v>216</v>
      </c>
      <c r="F163" s="105">
        <v>10</v>
      </c>
      <c r="G163" s="105">
        <v>72.125</v>
      </c>
      <c r="H163" s="105">
        <v>5.315</v>
      </c>
      <c r="I163" s="102">
        <f t="shared" si="22"/>
        <v>87.44</v>
      </c>
      <c r="J163" s="100">
        <f>RANK(I163,$I$163:$I$194,0)</f>
        <v>1</v>
      </c>
      <c r="K163" s="100">
        <v>32</v>
      </c>
      <c r="L163" s="106">
        <f t="shared" ref="L163:L194" si="25">J163/K163</f>
        <v>0.03125</v>
      </c>
      <c r="M163" s="94">
        <f t="shared" si="23"/>
        <v>3</v>
      </c>
      <c r="N163" s="94">
        <v>190</v>
      </c>
      <c r="O163" s="106">
        <f t="shared" si="24"/>
        <v>0.0157894736842105</v>
      </c>
      <c r="P163" s="111"/>
    </row>
    <row r="164" customHeight="1" spans="1:16">
      <c r="A164" s="94">
        <v>160</v>
      </c>
      <c r="B164" s="100" t="s">
        <v>217</v>
      </c>
      <c r="C164" s="100" t="s">
        <v>218</v>
      </c>
      <c r="D164" s="100">
        <v>2018</v>
      </c>
      <c r="E164" s="100" t="s">
        <v>216</v>
      </c>
      <c r="F164" s="105">
        <v>10</v>
      </c>
      <c r="G164" s="105">
        <v>68.927</v>
      </c>
      <c r="H164" s="105">
        <v>4.4</v>
      </c>
      <c r="I164" s="102">
        <f t="shared" si="22"/>
        <v>83.327</v>
      </c>
      <c r="J164" s="100">
        <f t="shared" ref="J164:J194" si="26">RANK(I164,$I$163:$I$194,0)</f>
        <v>2</v>
      </c>
      <c r="K164" s="100">
        <v>32</v>
      </c>
      <c r="L164" s="106">
        <f t="shared" si="25"/>
        <v>0.0625</v>
      </c>
      <c r="M164" s="94">
        <f t="shared" si="23"/>
        <v>11</v>
      </c>
      <c r="N164" s="94">
        <v>190</v>
      </c>
      <c r="O164" s="106">
        <f t="shared" si="24"/>
        <v>0.0578947368421053</v>
      </c>
      <c r="P164" s="111"/>
    </row>
    <row r="165" customHeight="1" spans="1:16">
      <c r="A165" s="94">
        <v>161</v>
      </c>
      <c r="B165" s="100" t="s">
        <v>219</v>
      </c>
      <c r="C165" s="100" t="s">
        <v>220</v>
      </c>
      <c r="D165" s="100">
        <v>2018</v>
      </c>
      <c r="E165" s="100" t="s">
        <v>216</v>
      </c>
      <c r="F165" s="105">
        <v>9.6</v>
      </c>
      <c r="G165" s="105">
        <v>69.393</v>
      </c>
      <c r="H165" s="105">
        <v>4.3</v>
      </c>
      <c r="I165" s="102">
        <f t="shared" si="22"/>
        <v>83.293</v>
      </c>
      <c r="J165" s="100">
        <f t="shared" si="26"/>
        <v>3</v>
      </c>
      <c r="K165" s="100">
        <v>32</v>
      </c>
      <c r="L165" s="106">
        <f t="shared" si="25"/>
        <v>0.09375</v>
      </c>
      <c r="M165" s="94">
        <f t="shared" si="23"/>
        <v>12</v>
      </c>
      <c r="N165" s="94">
        <v>190</v>
      </c>
      <c r="O165" s="106">
        <f t="shared" si="24"/>
        <v>0.0631578947368421</v>
      </c>
      <c r="P165" s="111"/>
    </row>
    <row r="166" customHeight="1" spans="1:16">
      <c r="A166" s="94">
        <v>162</v>
      </c>
      <c r="B166" s="100" t="s">
        <v>221</v>
      </c>
      <c r="C166" s="100" t="s">
        <v>222</v>
      </c>
      <c r="D166" s="100">
        <v>2018</v>
      </c>
      <c r="E166" s="100" t="s">
        <v>216</v>
      </c>
      <c r="F166" s="105">
        <v>9.85</v>
      </c>
      <c r="G166" s="105">
        <v>66.75</v>
      </c>
      <c r="H166" s="105">
        <v>4.5</v>
      </c>
      <c r="I166" s="102">
        <f t="shared" ref="I166:I194" si="27">SUM(F166:H166)</f>
        <v>81.1</v>
      </c>
      <c r="J166" s="100">
        <f t="shared" si="26"/>
        <v>4</v>
      </c>
      <c r="K166" s="100">
        <v>32</v>
      </c>
      <c r="L166" s="106">
        <f t="shared" si="25"/>
        <v>0.125</v>
      </c>
      <c r="M166" s="94">
        <f t="shared" ref="M166:M194" si="28">RANK(I166,$I$5:$I$194,0)</f>
        <v>27</v>
      </c>
      <c r="N166" s="94">
        <v>190</v>
      </c>
      <c r="O166" s="106">
        <f t="shared" ref="O166:O194" si="29">M166/N166</f>
        <v>0.142105263157895</v>
      </c>
      <c r="P166" s="111"/>
    </row>
    <row r="167" customHeight="1" spans="1:16">
      <c r="A167" s="94">
        <v>163</v>
      </c>
      <c r="B167" s="100" t="s">
        <v>223</v>
      </c>
      <c r="C167" s="100" t="s">
        <v>224</v>
      </c>
      <c r="D167" s="100">
        <v>2018</v>
      </c>
      <c r="E167" s="100" t="s">
        <v>216</v>
      </c>
      <c r="F167" s="105">
        <v>9.3</v>
      </c>
      <c r="G167" s="105">
        <v>65.694</v>
      </c>
      <c r="H167" s="105">
        <v>4.27</v>
      </c>
      <c r="I167" s="102">
        <f t="shared" si="27"/>
        <v>79.264</v>
      </c>
      <c r="J167" s="100">
        <f t="shared" si="26"/>
        <v>5</v>
      </c>
      <c r="K167" s="100">
        <v>32</v>
      </c>
      <c r="L167" s="106">
        <f t="shared" si="25"/>
        <v>0.15625</v>
      </c>
      <c r="M167" s="94">
        <f t="shared" si="28"/>
        <v>48</v>
      </c>
      <c r="N167" s="94">
        <v>190</v>
      </c>
      <c r="O167" s="106">
        <f t="shared" si="29"/>
        <v>0.252631578947368</v>
      </c>
      <c r="P167" s="111"/>
    </row>
    <row r="168" customHeight="1" spans="1:16">
      <c r="A168" s="94">
        <v>164</v>
      </c>
      <c r="B168" s="100" t="s">
        <v>225</v>
      </c>
      <c r="C168" s="100" t="s">
        <v>226</v>
      </c>
      <c r="D168" s="100">
        <v>2018</v>
      </c>
      <c r="E168" s="100" t="s">
        <v>216</v>
      </c>
      <c r="F168" s="105">
        <v>9.95</v>
      </c>
      <c r="G168" s="105">
        <v>64.411</v>
      </c>
      <c r="H168" s="105">
        <v>4.3</v>
      </c>
      <c r="I168" s="102">
        <f t="shared" si="27"/>
        <v>78.661</v>
      </c>
      <c r="J168" s="100">
        <f t="shared" si="26"/>
        <v>6</v>
      </c>
      <c r="K168" s="100">
        <v>32</v>
      </c>
      <c r="L168" s="106">
        <f t="shared" si="25"/>
        <v>0.1875</v>
      </c>
      <c r="M168" s="94">
        <f t="shared" si="28"/>
        <v>63</v>
      </c>
      <c r="N168" s="94">
        <v>190</v>
      </c>
      <c r="O168" s="106">
        <f t="shared" si="29"/>
        <v>0.331578947368421</v>
      </c>
      <c r="P168" s="111"/>
    </row>
    <row r="169" customHeight="1" spans="1:16">
      <c r="A169" s="94">
        <v>165</v>
      </c>
      <c r="B169" s="100" t="s">
        <v>227</v>
      </c>
      <c r="C169" s="100" t="s">
        <v>228</v>
      </c>
      <c r="D169" s="100">
        <v>2018</v>
      </c>
      <c r="E169" s="100" t="s">
        <v>216</v>
      </c>
      <c r="F169" s="105">
        <v>9.3</v>
      </c>
      <c r="G169" s="105">
        <v>64.456</v>
      </c>
      <c r="H169" s="105">
        <v>4.8</v>
      </c>
      <c r="I169" s="102">
        <f t="shared" si="27"/>
        <v>78.556</v>
      </c>
      <c r="J169" s="100">
        <f t="shared" si="26"/>
        <v>7</v>
      </c>
      <c r="K169" s="100">
        <v>32</v>
      </c>
      <c r="L169" s="106">
        <f t="shared" si="25"/>
        <v>0.21875</v>
      </c>
      <c r="M169" s="94">
        <f t="shared" si="28"/>
        <v>68</v>
      </c>
      <c r="N169" s="94">
        <v>190</v>
      </c>
      <c r="O169" s="106">
        <f t="shared" si="29"/>
        <v>0.357894736842105</v>
      </c>
      <c r="P169" s="111"/>
    </row>
    <row r="170" customHeight="1" spans="1:16">
      <c r="A170" s="94">
        <v>166</v>
      </c>
      <c r="B170" s="100" t="s">
        <v>229</v>
      </c>
      <c r="C170" s="100" t="s">
        <v>230</v>
      </c>
      <c r="D170" s="100">
        <v>2018</v>
      </c>
      <c r="E170" s="100" t="s">
        <v>216</v>
      </c>
      <c r="F170" s="105">
        <v>7.9</v>
      </c>
      <c r="G170" s="105">
        <v>65.41</v>
      </c>
      <c r="H170" s="105">
        <v>4.2</v>
      </c>
      <c r="I170" s="102">
        <f t="shared" si="27"/>
        <v>77.51</v>
      </c>
      <c r="J170" s="100">
        <f t="shared" si="26"/>
        <v>8</v>
      </c>
      <c r="K170" s="100">
        <v>32</v>
      </c>
      <c r="L170" s="106">
        <f t="shared" si="25"/>
        <v>0.25</v>
      </c>
      <c r="M170" s="94">
        <f t="shared" si="28"/>
        <v>82</v>
      </c>
      <c r="N170" s="94">
        <v>190</v>
      </c>
      <c r="O170" s="106">
        <f t="shared" si="29"/>
        <v>0.431578947368421</v>
      </c>
      <c r="P170" s="111"/>
    </row>
    <row r="171" customHeight="1" spans="1:16">
      <c r="A171" s="94">
        <v>167</v>
      </c>
      <c r="B171" s="100" t="s">
        <v>231</v>
      </c>
      <c r="C171" s="100" t="s">
        <v>232</v>
      </c>
      <c r="D171" s="100">
        <v>2018</v>
      </c>
      <c r="E171" s="100" t="s">
        <v>216</v>
      </c>
      <c r="F171" s="105">
        <v>8.675</v>
      </c>
      <c r="G171" s="105">
        <v>64.432</v>
      </c>
      <c r="H171" s="105">
        <v>4.4</v>
      </c>
      <c r="I171" s="102">
        <f t="shared" si="27"/>
        <v>77.507</v>
      </c>
      <c r="J171" s="100">
        <f t="shared" si="26"/>
        <v>9</v>
      </c>
      <c r="K171" s="100">
        <v>32</v>
      </c>
      <c r="L171" s="106">
        <f t="shared" si="25"/>
        <v>0.28125</v>
      </c>
      <c r="M171" s="94">
        <f t="shared" si="28"/>
        <v>83</v>
      </c>
      <c r="N171" s="94">
        <v>190</v>
      </c>
      <c r="O171" s="106">
        <f t="shared" si="29"/>
        <v>0.436842105263158</v>
      </c>
      <c r="P171" s="111"/>
    </row>
    <row r="172" customHeight="1" spans="1:16">
      <c r="A172" s="94">
        <v>168</v>
      </c>
      <c r="B172" s="100" t="s">
        <v>233</v>
      </c>
      <c r="C172" s="100" t="s">
        <v>234</v>
      </c>
      <c r="D172" s="100">
        <v>2018</v>
      </c>
      <c r="E172" s="100" t="s">
        <v>216</v>
      </c>
      <c r="F172" s="105">
        <v>8.495</v>
      </c>
      <c r="G172" s="105">
        <v>64.355</v>
      </c>
      <c r="H172" s="105">
        <v>4.4</v>
      </c>
      <c r="I172" s="102">
        <f t="shared" si="27"/>
        <v>77.25</v>
      </c>
      <c r="J172" s="100">
        <f t="shared" si="26"/>
        <v>10</v>
      </c>
      <c r="K172" s="100">
        <v>32</v>
      </c>
      <c r="L172" s="106">
        <f t="shared" si="25"/>
        <v>0.3125</v>
      </c>
      <c r="M172" s="94">
        <f t="shared" si="28"/>
        <v>86</v>
      </c>
      <c r="N172" s="94">
        <v>190</v>
      </c>
      <c r="O172" s="106">
        <f t="shared" si="29"/>
        <v>0.452631578947368</v>
      </c>
      <c r="P172" s="111"/>
    </row>
    <row r="173" customHeight="1" spans="1:16">
      <c r="A173" s="94">
        <v>169</v>
      </c>
      <c r="B173" s="100" t="s">
        <v>235</v>
      </c>
      <c r="C173" s="100" t="s">
        <v>236</v>
      </c>
      <c r="D173" s="100">
        <v>2018</v>
      </c>
      <c r="E173" s="100" t="s">
        <v>216</v>
      </c>
      <c r="F173" s="105">
        <v>8.65</v>
      </c>
      <c r="G173" s="105">
        <v>64.132</v>
      </c>
      <c r="H173" s="105">
        <v>4.3</v>
      </c>
      <c r="I173" s="102">
        <f t="shared" si="27"/>
        <v>77.082</v>
      </c>
      <c r="J173" s="100">
        <f t="shared" si="26"/>
        <v>11</v>
      </c>
      <c r="K173" s="100">
        <v>32</v>
      </c>
      <c r="L173" s="106">
        <f t="shared" si="25"/>
        <v>0.34375</v>
      </c>
      <c r="M173" s="94">
        <f t="shared" si="28"/>
        <v>91</v>
      </c>
      <c r="N173" s="94">
        <v>190</v>
      </c>
      <c r="O173" s="106">
        <f t="shared" si="29"/>
        <v>0.478947368421053</v>
      </c>
      <c r="P173" s="111"/>
    </row>
    <row r="174" customHeight="1" spans="1:16">
      <c r="A174" s="94">
        <v>170</v>
      </c>
      <c r="B174" s="100" t="s">
        <v>237</v>
      </c>
      <c r="C174" s="100" t="s">
        <v>238</v>
      </c>
      <c r="D174" s="100">
        <v>2018</v>
      </c>
      <c r="E174" s="100" t="s">
        <v>216</v>
      </c>
      <c r="F174" s="105">
        <v>8</v>
      </c>
      <c r="G174" s="105">
        <v>64.797</v>
      </c>
      <c r="H174" s="105">
        <v>4.2</v>
      </c>
      <c r="I174" s="102">
        <f t="shared" si="27"/>
        <v>76.997</v>
      </c>
      <c r="J174" s="100">
        <f t="shared" si="26"/>
        <v>12</v>
      </c>
      <c r="K174" s="100">
        <v>32</v>
      </c>
      <c r="L174" s="106">
        <f t="shared" si="25"/>
        <v>0.375</v>
      </c>
      <c r="M174" s="94">
        <f t="shared" si="28"/>
        <v>93</v>
      </c>
      <c r="N174" s="94">
        <v>190</v>
      </c>
      <c r="O174" s="106">
        <f t="shared" si="29"/>
        <v>0.489473684210526</v>
      </c>
      <c r="P174" s="111"/>
    </row>
    <row r="175" customHeight="1" spans="1:16">
      <c r="A175" s="94">
        <v>171</v>
      </c>
      <c r="B175" s="100" t="s">
        <v>239</v>
      </c>
      <c r="C175" s="100" t="s">
        <v>240</v>
      </c>
      <c r="D175" s="100">
        <v>2018</v>
      </c>
      <c r="E175" s="100" t="s">
        <v>216</v>
      </c>
      <c r="F175" s="105">
        <v>7</v>
      </c>
      <c r="G175" s="105">
        <v>65.3</v>
      </c>
      <c r="H175" s="105">
        <v>4.01</v>
      </c>
      <c r="I175" s="102">
        <f t="shared" si="27"/>
        <v>76.31</v>
      </c>
      <c r="J175" s="100">
        <f t="shared" si="26"/>
        <v>13</v>
      </c>
      <c r="K175" s="100">
        <v>32</v>
      </c>
      <c r="L175" s="106">
        <f t="shared" si="25"/>
        <v>0.40625</v>
      </c>
      <c r="M175" s="94">
        <f t="shared" si="28"/>
        <v>107</v>
      </c>
      <c r="N175" s="94">
        <v>190</v>
      </c>
      <c r="O175" s="106">
        <f t="shared" si="29"/>
        <v>0.563157894736842</v>
      </c>
      <c r="P175" s="111"/>
    </row>
    <row r="176" customHeight="1" spans="1:16">
      <c r="A176" s="94">
        <v>172</v>
      </c>
      <c r="B176" s="100" t="s">
        <v>241</v>
      </c>
      <c r="C176" s="100" t="s">
        <v>242</v>
      </c>
      <c r="D176" s="100">
        <v>2018</v>
      </c>
      <c r="E176" s="100" t="s">
        <v>216</v>
      </c>
      <c r="F176" s="105">
        <v>8.425</v>
      </c>
      <c r="G176" s="105">
        <v>62.305</v>
      </c>
      <c r="H176" s="105">
        <v>5.5</v>
      </c>
      <c r="I176" s="102">
        <f t="shared" si="27"/>
        <v>76.23</v>
      </c>
      <c r="J176" s="100">
        <f t="shared" si="26"/>
        <v>14</v>
      </c>
      <c r="K176" s="100">
        <v>32</v>
      </c>
      <c r="L176" s="106">
        <f t="shared" si="25"/>
        <v>0.4375</v>
      </c>
      <c r="M176" s="94">
        <f t="shared" si="28"/>
        <v>108</v>
      </c>
      <c r="N176" s="94">
        <v>190</v>
      </c>
      <c r="O176" s="106">
        <f t="shared" si="29"/>
        <v>0.568421052631579</v>
      </c>
      <c r="P176" s="111"/>
    </row>
    <row r="177" customHeight="1" spans="1:16">
      <c r="A177" s="94">
        <v>173</v>
      </c>
      <c r="B177" s="100" t="s">
        <v>243</v>
      </c>
      <c r="C177" s="100" t="s">
        <v>244</v>
      </c>
      <c r="D177" s="100">
        <v>2018</v>
      </c>
      <c r="E177" s="100" t="s">
        <v>216</v>
      </c>
      <c r="F177" s="105">
        <v>9.225</v>
      </c>
      <c r="G177" s="105">
        <v>62.617</v>
      </c>
      <c r="H177" s="105">
        <v>4.3</v>
      </c>
      <c r="I177" s="102">
        <f t="shared" si="27"/>
        <v>76.142</v>
      </c>
      <c r="J177" s="100">
        <f t="shared" si="26"/>
        <v>15</v>
      </c>
      <c r="K177" s="100">
        <v>32</v>
      </c>
      <c r="L177" s="106">
        <f t="shared" si="25"/>
        <v>0.46875</v>
      </c>
      <c r="M177" s="94">
        <f t="shared" si="28"/>
        <v>109</v>
      </c>
      <c r="N177" s="94">
        <v>190</v>
      </c>
      <c r="O177" s="106">
        <f t="shared" si="29"/>
        <v>0.573684210526316</v>
      </c>
      <c r="P177" s="111"/>
    </row>
    <row r="178" customHeight="1" spans="1:16">
      <c r="A178" s="94">
        <v>174</v>
      </c>
      <c r="B178" s="100" t="s">
        <v>245</v>
      </c>
      <c r="C178" s="100" t="s">
        <v>246</v>
      </c>
      <c r="D178" s="100">
        <v>2018</v>
      </c>
      <c r="E178" s="100" t="s">
        <v>216</v>
      </c>
      <c r="F178" s="105">
        <v>8.4</v>
      </c>
      <c r="G178" s="105">
        <v>63.161</v>
      </c>
      <c r="H178" s="105">
        <v>4.5</v>
      </c>
      <c r="I178" s="102">
        <f t="shared" si="27"/>
        <v>76.061</v>
      </c>
      <c r="J178" s="100">
        <f t="shared" si="26"/>
        <v>16</v>
      </c>
      <c r="K178" s="100">
        <v>32</v>
      </c>
      <c r="L178" s="106">
        <f t="shared" si="25"/>
        <v>0.5</v>
      </c>
      <c r="M178" s="94">
        <f t="shared" si="28"/>
        <v>112</v>
      </c>
      <c r="N178" s="94">
        <v>190</v>
      </c>
      <c r="O178" s="106">
        <f t="shared" si="29"/>
        <v>0.589473684210526</v>
      </c>
      <c r="P178" s="111"/>
    </row>
    <row r="179" customHeight="1" spans="1:16">
      <c r="A179" s="94">
        <v>175</v>
      </c>
      <c r="B179" s="100" t="s">
        <v>247</v>
      </c>
      <c r="C179" s="100" t="s">
        <v>248</v>
      </c>
      <c r="D179" s="100">
        <v>2018</v>
      </c>
      <c r="E179" s="100" t="s">
        <v>216</v>
      </c>
      <c r="F179" s="105">
        <v>7.75</v>
      </c>
      <c r="G179" s="105">
        <v>62.865</v>
      </c>
      <c r="H179" s="105">
        <v>4.1</v>
      </c>
      <c r="I179" s="102">
        <f t="shared" si="27"/>
        <v>74.715</v>
      </c>
      <c r="J179" s="100">
        <f t="shared" si="26"/>
        <v>17</v>
      </c>
      <c r="K179" s="100">
        <v>32</v>
      </c>
      <c r="L179" s="106">
        <f t="shared" si="25"/>
        <v>0.53125</v>
      </c>
      <c r="M179" s="94">
        <f t="shared" si="28"/>
        <v>132</v>
      </c>
      <c r="N179" s="94">
        <v>190</v>
      </c>
      <c r="O179" s="106">
        <f t="shared" si="29"/>
        <v>0.694736842105263</v>
      </c>
      <c r="P179" s="111"/>
    </row>
    <row r="180" customHeight="1" spans="1:16">
      <c r="A180" s="94">
        <v>176</v>
      </c>
      <c r="B180" s="100" t="s">
        <v>249</v>
      </c>
      <c r="C180" s="100" t="s">
        <v>250</v>
      </c>
      <c r="D180" s="100">
        <v>2018</v>
      </c>
      <c r="E180" s="100" t="s">
        <v>216</v>
      </c>
      <c r="F180" s="105">
        <v>9.04</v>
      </c>
      <c r="G180" s="105">
        <v>60.838</v>
      </c>
      <c r="H180" s="105">
        <v>4.2</v>
      </c>
      <c r="I180" s="102">
        <f t="shared" si="27"/>
        <v>74.078</v>
      </c>
      <c r="J180" s="100">
        <f t="shared" si="26"/>
        <v>18</v>
      </c>
      <c r="K180" s="100">
        <v>32</v>
      </c>
      <c r="L180" s="106">
        <f t="shared" si="25"/>
        <v>0.5625</v>
      </c>
      <c r="M180" s="94">
        <f t="shared" si="28"/>
        <v>137</v>
      </c>
      <c r="N180" s="94">
        <v>190</v>
      </c>
      <c r="O180" s="106">
        <f t="shared" si="29"/>
        <v>0.721052631578947</v>
      </c>
      <c r="P180" s="111"/>
    </row>
    <row r="181" customHeight="1" spans="1:16">
      <c r="A181" s="94">
        <v>177</v>
      </c>
      <c r="B181" s="100" t="s">
        <v>251</v>
      </c>
      <c r="C181" s="100" t="s">
        <v>252</v>
      </c>
      <c r="D181" s="100">
        <v>2018</v>
      </c>
      <c r="E181" s="100" t="s">
        <v>216</v>
      </c>
      <c r="F181" s="105">
        <v>6.95</v>
      </c>
      <c r="G181" s="105">
        <v>61.933</v>
      </c>
      <c r="H181" s="105">
        <v>4.5</v>
      </c>
      <c r="I181" s="102">
        <f t="shared" si="27"/>
        <v>73.383</v>
      </c>
      <c r="J181" s="100">
        <f t="shared" si="26"/>
        <v>19</v>
      </c>
      <c r="K181" s="100">
        <v>32</v>
      </c>
      <c r="L181" s="106">
        <f t="shared" si="25"/>
        <v>0.59375</v>
      </c>
      <c r="M181" s="94">
        <f t="shared" si="28"/>
        <v>146</v>
      </c>
      <c r="N181" s="94">
        <v>190</v>
      </c>
      <c r="O181" s="106">
        <f t="shared" si="29"/>
        <v>0.768421052631579</v>
      </c>
      <c r="P181" s="111"/>
    </row>
    <row r="182" customHeight="1" spans="1:16">
      <c r="A182" s="94">
        <v>178</v>
      </c>
      <c r="B182" s="100" t="s">
        <v>253</v>
      </c>
      <c r="C182" s="100" t="s">
        <v>254</v>
      </c>
      <c r="D182" s="100">
        <v>2018</v>
      </c>
      <c r="E182" s="100" t="s">
        <v>216</v>
      </c>
      <c r="F182" s="105">
        <v>7.3</v>
      </c>
      <c r="G182" s="105">
        <v>59.943</v>
      </c>
      <c r="H182" s="105">
        <v>4.4</v>
      </c>
      <c r="I182" s="102">
        <f t="shared" si="27"/>
        <v>71.643</v>
      </c>
      <c r="J182" s="100">
        <f t="shared" si="26"/>
        <v>20</v>
      </c>
      <c r="K182" s="100">
        <v>32</v>
      </c>
      <c r="L182" s="106">
        <f t="shared" si="25"/>
        <v>0.625</v>
      </c>
      <c r="M182" s="94">
        <f t="shared" si="28"/>
        <v>157</v>
      </c>
      <c r="N182" s="94">
        <v>190</v>
      </c>
      <c r="O182" s="106">
        <f t="shared" si="29"/>
        <v>0.826315789473684</v>
      </c>
      <c r="P182" s="111"/>
    </row>
    <row r="183" customHeight="1" spans="1:16">
      <c r="A183" s="94">
        <v>179</v>
      </c>
      <c r="B183" s="100" t="s">
        <v>255</v>
      </c>
      <c r="C183" s="100" t="s">
        <v>256</v>
      </c>
      <c r="D183" s="100">
        <v>2018</v>
      </c>
      <c r="E183" s="100" t="s">
        <v>216</v>
      </c>
      <c r="F183" s="105">
        <v>7.6025</v>
      </c>
      <c r="G183" s="105">
        <v>59.654</v>
      </c>
      <c r="H183" s="105">
        <v>4.3</v>
      </c>
      <c r="I183" s="102">
        <f t="shared" si="27"/>
        <v>71.5565</v>
      </c>
      <c r="J183" s="100">
        <f t="shared" si="26"/>
        <v>21</v>
      </c>
      <c r="K183" s="100">
        <v>32</v>
      </c>
      <c r="L183" s="106">
        <f t="shared" si="25"/>
        <v>0.65625</v>
      </c>
      <c r="M183" s="94">
        <f t="shared" si="28"/>
        <v>159</v>
      </c>
      <c r="N183" s="94">
        <v>190</v>
      </c>
      <c r="O183" s="106">
        <f t="shared" si="29"/>
        <v>0.836842105263158</v>
      </c>
      <c r="P183" s="111"/>
    </row>
    <row r="184" customHeight="1" spans="1:16">
      <c r="A184" s="94">
        <v>180</v>
      </c>
      <c r="B184" s="100" t="s">
        <v>257</v>
      </c>
      <c r="C184" s="100" t="s">
        <v>258</v>
      </c>
      <c r="D184" s="100">
        <v>2018</v>
      </c>
      <c r="E184" s="100" t="s">
        <v>216</v>
      </c>
      <c r="F184" s="105">
        <v>7.45</v>
      </c>
      <c r="G184" s="105">
        <v>59.812</v>
      </c>
      <c r="H184" s="105">
        <v>4.12</v>
      </c>
      <c r="I184" s="102">
        <f t="shared" si="27"/>
        <v>71.382</v>
      </c>
      <c r="J184" s="100">
        <f t="shared" si="26"/>
        <v>22</v>
      </c>
      <c r="K184" s="100">
        <v>32</v>
      </c>
      <c r="L184" s="106">
        <f t="shared" si="25"/>
        <v>0.6875</v>
      </c>
      <c r="M184" s="94">
        <f t="shared" si="28"/>
        <v>163</v>
      </c>
      <c r="N184" s="94">
        <v>190</v>
      </c>
      <c r="O184" s="106">
        <f t="shared" si="29"/>
        <v>0.857894736842105</v>
      </c>
      <c r="P184" s="111"/>
    </row>
    <row r="185" customHeight="1" spans="1:16">
      <c r="A185" s="94">
        <v>181</v>
      </c>
      <c r="B185" s="100" t="s">
        <v>259</v>
      </c>
      <c r="C185" s="100" t="s">
        <v>260</v>
      </c>
      <c r="D185" s="100">
        <v>2018</v>
      </c>
      <c r="E185" s="100" t="s">
        <v>216</v>
      </c>
      <c r="F185" s="105">
        <v>8.89</v>
      </c>
      <c r="G185" s="105">
        <v>57.747</v>
      </c>
      <c r="H185" s="105">
        <v>4.2</v>
      </c>
      <c r="I185" s="102">
        <f t="shared" si="27"/>
        <v>70.837</v>
      </c>
      <c r="J185" s="100">
        <f t="shared" si="26"/>
        <v>23</v>
      </c>
      <c r="K185" s="100">
        <v>32</v>
      </c>
      <c r="L185" s="106">
        <f t="shared" si="25"/>
        <v>0.71875</v>
      </c>
      <c r="M185" s="94">
        <f t="shared" si="28"/>
        <v>166</v>
      </c>
      <c r="N185" s="94">
        <v>190</v>
      </c>
      <c r="O185" s="106">
        <f t="shared" si="29"/>
        <v>0.873684210526316</v>
      </c>
      <c r="P185" s="111"/>
    </row>
    <row r="186" customHeight="1" spans="1:16">
      <c r="A186" s="94">
        <v>182</v>
      </c>
      <c r="B186" s="100" t="s">
        <v>261</v>
      </c>
      <c r="C186" s="100" t="s">
        <v>262</v>
      </c>
      <c r="D186" s="100">
        <v>2018</v>
      </c>
      <c r="E186" s="100" t="s">
        <v>216</v>
      </c>
      <c r="F186" s="105">
        <v>7.43</v>
      </c>
      <c r="G186" s="105">
        <v>58.334</v>
      </c>
      <c r="H186" s="105">
        <v>4.2</v>
      </c>
      <c r="I186" s="102">
        <f t="shared" si="27"/>
        <v>69.964</v>
      </c>
      <c r="J186" s="100">
        <f t="shared" si="26"/>
        <v>24</v>
      </c>
      <c r="K186" s="100">
        <v>32</v>
      </c>
      <c r="L186" s="106">
        <f t="shared" si="25"/>
        <v>0.75</v>
      </c>
      <c r="M186" s="94">
        <f t="shared" si="28"/>
        <v>170</v>
      </c>
      <c r="N186" s="94">
        <v>190</v>
      </c>
      <c r="O186" s="106">
        <f t="shared" si="29"/>
        <v>0.894736842105263</v>
      </c>
      <c r="P186" s="111"/>
    </row>
    <row r="187" customHeight="1" spans="1:16">
      <c r="A187" s="94">
        <v>183</v>
      </c>
      <c r="B187" s="100" t="s">
        <v>263</v>
      </c>
      <c r="C187" s="100" t="s">
        <v>264</v>
      </c>
      <c r="D187" s="100">
        <v>2018</v>
      </c>
      <c r="E187" s="100" t="s">
        <v>216</v>
      </c>
      <c r="F187" s="105">
        <v>7.05</v>
      </c>
      <c r="G187" s="105">
        <v>58.728</v>
      </c>
      <c r="H187" s="105">
        <v>3.75</v>
      </c>
      <c r="I187" s="102">
        <f t="shared" si="27"/>
        <v>69.528</v>
      </c>
      <c r="J187" s="100">
        <f t="shared" si="26"/>
        <v>25</v>
      </c>
      <c r="K187" s="100">
        <v>32</v>
      </c>
      <c r="L187" s="106">
        <f t="shared" si="25"/>
        <v>0.78125</v>
      </c>
      <c r="M187" s="94">
        <f t="shared" si="28"/>
        <v>172</v>
      </c>
      <c r="N187" s="94">
        <v>190</v>
      </c>
      <c r="O187" s="106">
        <f t="shared" si="29"/>
        <v>0.905263157894737</v>
      </c>
      <c r="P187" s="111"/>
    </row>
    <row r="188" customHeight="1" spans="1:16">
      <c r="A188" s="94">
        <v>184</v>
      </c>
      <c r="B188" s="100" t="s">
        <v>265</v>
      </c>
      <c r="C188" s="100" t="s">
        <v>266</v>
      </c>
      <c r="D188" s="100">
        <v>2018</v>
      </c>
      <c r="E188" s="100" t="s">
        <v>216</v>
      </c>
      <c r="F188" s="105">
        <v>7.9</v>
      </c>
      <c r="G188" s="105">
        <v>57.22</v>
      </c>
      <c r="H188" s="105">
        <v>4</v>
      </c>
      <c r="I188" s="102">
        <f t="shared" si="27"/>
        <v>69.12</v>
      </c>
      <c r="J188" s="100">
        <f t="shared" si="26"/>
        <v>26</v>
      </c>
      <c r="K188" s="100">
        <v>32</v>
      </c>
      <c r="L188" s="106">
        <f t="shared" si="25"/>
        <v>0.8125</v>
      </c>
      <c r="M188" s="94">
        <f t="shared" si="28"/>
        <v>175</v>
      </c>
      <c r="N188" s="94">
        <v>190</v>
      </c>
      <c r="O188" s="106">
        <f t="shared" si="29"/>
        <v>0.921052631578947</v>
      </c>
      <c r="P188" s="111"/>
    </row>
    <row r="189" customHeight="1" spans="1:16">
      <c r="A189" s="94">
        <v>185</v>
      </c>
      <c r="B189" s="100" t="s">
        <v>267</v>
      </c>
      <c r="C189" s="100" t="s">
        <v>268</v>
      </c>
      <c r="D189" s="100">
        <v>2018</v>
      </c>
      <c r="E189" s="100" t="s">
        <v>216</v>
      </c>
      <c r="F189" s="105">
        <v>7.975</v>
      </c>
      <c r="G189" s="105">
        <v>56.972</v>
      </c>
      <c r="H189" s="105">
        <v>3.947</v>
      </c>
      <c r="I189" s="102">
        <f t="shared" si="27"/>
        <v>68.894</v>
      </c>
      <c r="J189" s="100">
        <f t="shared" si="26"/>
        <v>27</v>
      </c>
      <c r="K189" s="100">
        <v>32</v>
      </c>
      <c r="L189" s="106">
        <f t="shared" si="25"/>
        <v>0.84375</v>
      </c>
      <c r="M189" s="94">
        <f t="shared" si="28"/>
        <v>178</v>
      </c>
      <c r="N189" s="94">
        <v>190</v>
      </c>
      <c r="O189" s="106">
        <f t="shared" si="29"/>
        <v>0.936842105263158</v>
      </c>
      <c r="P189" s="111"/>
    </row>
    <row r="190" customHeight="1" spans="1:16">
      <c r="A190" s="94">
        <v>186</v>
      </c>
      <c r="B190" s="100" t="s">
        <v>269</v>
      </c>
      <c r="C190" s="100" t="s">
        <v>270</v>
      </c>
      <c r="D190" s="100">
        <v>2018</v>
      </c>
      <c r="E190" s="100" t="s">
        <v>216</v>
      </c>
      <c r="F190" s="105">
        <v>8.795</v>
      </c>
      <c r="G190" s="105">
        <v>56.192</v>
      </c>
      <c r="H190" s="105">
        <v>3.9</v>
      </c>
      <c r="I190" s="102">
        <f t="shared" si="27"/>
        <v>68.887</v>
      </c>
      <c r="J190" s="100">
        <f t="shared" si="26"/>
        <v>28</v>
      </c>
      <c r="K190" s="100">
        <v>32</v>
      </c>
      <c r="L190" s="106">
        <f t="shared" si="25"/>
        <v>0.875</v>
      </c>
      <c r="M190" s="94">
        <f t="shared" si="28"/>
        <v>179</v>
      </c>
      <c r="N190" s="94">
        <v>190</v>
      </c>
      <c r="O190" s="106">
        <f t="shared" si="29"/>
        <v>0.942105263157895</v>
      </c>
      <c r="P190" s="111"/>
    </row>
    <row r="191" customHeight="1" spans="1:16">
      <c r="A191" s="94">
        <v>187</v>
      </c>
      <c r="B191" s="100" t="s">
        <v>271</v>
      </c>
      <c r="C191" s="100" t="s">
        <v>272</v>
      </c>
      <c r="D191" s="100">
        <v>2018</v>
      </c>
      <c r="E191" s="100" t="s">
        <v>216</v>
      </c>
      <c r="F191" s="105">
        <v>8.19</v>
      </c>
      <c r="G191" s="105">
        <v>53.117</v>
      </c>
      <c r="H191" s="105">
        <v>3.8</v>
      </c>
      <c r="I191" s="102">
        <f t="shared" si="27"/>
        <v>65.107</v>
      </c>
      <c r="J191" s="100">
        <f t="shared" si="26"/>
        <v>29</v>
      </c>
      <c r="K191" s="100">
        <v>32</v>
      </c>
      <c r="L191" s="106">
        <f t="shared" si="25"/>
        <v>0.90625</v>
      </c>
      <c r="M191" s="94">
        <f t="shared" si="28"/>
        <v>185</v>
      </c>
      <c r="N191" s="94">
        <v>190</v>
      </c>
      <c r="O191" s="106">
        <f t="shared" si="29"/>
        <v>0.973684210526316</v>
      </c>
      <c r="P191" s="111"/>
    </row>
    <row r="192" customHeight="1" spans="1:16">
      <c r="A192" s="94">
        <v>188</v>
      </c>
      <c r="B192" s="100" t="s">
        <v>273</v>
      </c>
      <c r="C192" s="100" t="s">
        <v>274</v>
      </c>
      <c r="D192" s="100">
        <v>2018</v>
      </c>
      <c r="E192" s="100" t="s">
        <v>216</v>
      </c>
      <c r="F192" s="105">
        <v>6.75</v>
      </c>
      <c r="G192" s="105">
        <v>53.04</v>
      </c>
      <c r="H192" s="105">
        <v>4.34</v>
      </c>
      <c r="I192" s="102">
        <f t="shared" si="27"/>
        <v>64.13</v>
      </c>
      <c r="J192" s="100">
        <f t="shared" si="26"/>
        <v>30</v>
      </c>
      <c r="K192" s="100">
        <v>32</v>
      </c>
      <c r="L192" s="106">
        <f t="shared" si="25"/>
        <v>0.9375</v>
      </c>
      <c r="M192" s="94">
        <f t="shared" si="28"/>
        <v>186</v>
      </c>
      <c r="N192" s="94">
        <v>190</v>
      </c>
      <c r="O192" s="106">
        <f t="shared" si="29"/>
        <v>0.978947368421053</v>
      </c>
      <c r="P192" s="111"/>
    </row>
    <row r="193" customHeight="1" spans="1:16">
      <c r="A193" s="94">
        <v>189</v>
      </c>
      <c r="B193" s="100" t="s">
        <v>275</v>
      </c>
      <c r="C193" s="100" t="s">
        <v>276</v>
      </c>
      <c r="D193" s="100">
        <v>2018</v>
      </c>
      <c r="E193" s="100" t="s">
        <v>216</v>
      </c>
      <c r="F193" s="105">
        <v>7.375</v>
      </c>
      <c r="G193" s="105">
        <v>52.21</v>
      </c>
      <c r="H193" s="105">
        <v>4.115</v>
      </c>
      <c r="I193" s="102">
        <f t="shared" si="27"/>
        <v>63.7</v>
      </c>
      <c r="J193" s="100">
        <f t="shared" si="26"/>
        <v>31</v>
      </c>
      <c r="K193" s="100">
        <v>32</v>
      </c>
      <c r="L193" s="106">
        <f t="shared" si="25"/>
        <v>0.96875</v>
      </c>
      <c r="M193" s="94">
        <f t="shared" si="28"/>
        <v>187</v>
      </c>
      <c r="N193" s="94">
        <v>190</v>
      </c>
      <c r="O193" s="106">
        <f t="shared" si="29"/>
        <v>0.984210526315789</v>
      </c>
      <c r="P193" s="111"/>
    </row>
    <row r="194" customHeight="1" spans="1:16">
      <c r="A194" s="94">
        <v>190</v>
      </c>
      <c r="B194" s="100" t="s">
        <v>277</v>
      </c>
      <c r="C194" s="100" t="s">
        <v>278</v>
      </c>
      <c r="D194" s="100">
        <v>2018</v>
      </c>
      <c r="E194" s="100" t="s">
        <v>216</v>
      </c>
      <c r="F194" s="105">
        <v>6.2</v>
      </c>
      <c r="G194" s="105">
        <v>50.764</v>
      </c>
      <c r="H194" s="105">
        <v>3.714</v>
      </c>
      <c r="I194" s="102">
        <f t="shared" si="27"/>
        <v>60.678</v>
      </c>
      <c r="J194" s="100">
        <f t="shared" si="26"/>
        <v>32</v>
      </c>
      <c r="K194" s="100">
        <v>32</v>
      </c>
      <c r="L194" s="106">
        <f t="shared" si="25"/>
        <v>1</v>
      </c>
      <c r="M194" s="94">
        <f t="shared" si="28"/>
        <v>190</v>
      </c>
      <c r="N194" s="94">
        <v>190</v>
      </c>
      <c r="O194" s="106">
        <f t="shared" si="29"/>
        <v>1</v>
      </c>
      <c r="P194" s="113"/>
    </row>
  </sheetData>
  <sortState ref="A5:O34">
    <sortCondition ref="I5:I34" descending="1"/>
  </sortState>
  <mergeCells count="3">
    <mergeCell ref="A1:P1"/>
    <mergeCell ref="A2:P2"/>
    <mergeCell ref="A3:P3"/>
  </mergeCells>
  <conditionalFormatting sqref="B1:B2 B4:B31 B39:B65533">
    <cfRule type="duplicateValues" dxfId="0" priority="107" stopIfTrue="1"/>
  </conditionalFormatting>
  <conditionalFormatting sqref="B32:B33 B35:B38">
    <cfRule type="duplicateValues" dxfId="0" priority="1" stopIfTrue="1"/>
  </conditionalFormatting>
  <dataValidations count="1">
    <dataValidation allowBlank="1" showInputMessage="1" showErrorMessage="1" prompt="请输入专业简称+班级，如“计算机1802”" sqref="E77 E80 E81 E82 E98 E1:E4 E5:E32 E33:E34 E35:E66 E67:E76 E78:E79 E83:E93 E94:E97 E99:E131 E132:E162 E163:E194 E195:E65534"/>
  </dataValidations>
  <printOptions horizontalCentered="1"/>
  <pageMargins left="0.393055555555556" right="0.393055555555556" top="0.511805555555556" bottom="0.786805555555556" header="0.393055555555556" footer="0.511805555555556"/>
  <pageSetup paperSize="9" fitToHeight="0" orientation="landscape"/>
  <headerFooter alignWithMargins="0">
    <oddFooter>&amp;C&amp;"仿宋,常规"第&amp;"Times New Roman,常规" &amp;P &amp;"仿宋,常规"页，共&amp;"Times New Roman,常规" &amp;N &amp;"仿宋,常规"页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R23"/>
  <sheetViews>
    <sheetView zoomScale="85" zoomScaleNormal="85" workbookViewId="0">
      <selection activeCell="I5" sqref="I5"/>
    </sheetView>
  </sheetViews>
  <sheetFormatPr defaultColWidth="9" defaultRowHeight="16.8"/>
  <cols>
    <col min="1" max="1" width="7" style="15" customWidth="1"/>
    <col min="2" max="2" width="14.0982142857143" style="15" customWidth="1"/>
    <col min="3" max="3" width="12.5" style="16" customWidth="1"/>
    <col min="4" max="5" width="6.90178571428571" style="16" customWidth="1"/>
    <col min="6" max="6" width="11.5982142857143" style="15" customWidth="1"/>
    <col min="7" max="12" width="8.69642857142857" style="15" customWidth="1"/>
    <col min="13" max="13" width="13.6964285714286" style="15" customWidth="1"/>
    <col min="14" max="16384" width="9" style="15"/>
  </cols>
  <sheetData>
    <row r="1" ht="17.25" customHeight="1" spans="1:13">
      <c r="A1" s="17" t="s">
        <v>279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46.5" customHeight="1" spans="1:13">
      <c r="A2" s="5" t="s">
        <v>280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281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38" customFormat="1" ht="37.5" customHeight="1" spans="1:13">
      <c r="A4" s="40" t="s">
        <v>3</v>
      </c>
      <c r="B4" s="41" t="s">
        <v>4</v>
      </c>
      <c r="C4" s="41" t="s">
        <v>5</v>
      </c>
      <c r="D4" s="41" t="s">
        <v>282</v>
      </c>
      <c r="E4" s="41" t="s">
        <v>6</v>
      </c>
      <c r="F4" s="53" t="s">
        <v>283</v>
      </c>
      <c r="G4" s="54" t="s">
        <v>12</v>
      </c>
      <c r="H4" s="55" t="s">
        <v>13</v>
      </c>
      <c r="I4" s="69" t="s">
        <v>14</v>
      </c>
      <c r="J4" s="41" t="s">
        <v>15</v>
      </c>
      <c r="K4" s="41" t="s">
        <v>16</v>
      </c>
      <c r="L4" s="70" t="s">
        <v>17</v>
      </c>
      <c r="M4" s="81" t="s">
        <v>18</v>
      </c>
    </row>
    <row r="5" customFormat="1" ht="17.25" customHeight="1" spans="1:13">
      <c r="A5" s="42" t="s">
        <v>284</v>
      </c>
      <c r="B5" s="22" t="s">
        <v>285</v>
      </c>
      <c r="C5" s="23" t="s">
        <v>286</v>
      </c>
      <c r="D5" s="43" t="s">
        <v>287</v>
      </c>
      <c r="E5" s="43">
        <v>2017</v>
      </c>
      <c r="F5" s="56" t="s">
        <v>288</v>
      </c>
      <c r="G5" s="57">
        <v>2</v>
      </c>
      <c r="H5" s="58">
        <v>30</v>
      </c>
      <c r="I5" s="71">
        <f t="shared" ref="I5" si="0">IFERROR(G5/H5,"")</f>
        <v>0.0666666666666667</v>
      </c>
      <c r="J5" s="72">
        <v>4</v>
      </c>
      <c r="K5" s="58">
        <v>28</v>
      </c>
      <c r="L5" s="73">
        <f t="shared" ref="L5" si="1">IFERROR(J5/K5,"")</f>
        <v>0.142857142857143</v>
      </c>
      <c r="M5" s="82"/>
    </row>
    <row r="6" ht="17.25" customHeight="1" spans="1:13">
      <c r="A6" s="44"/>
      <c r="B6" s="45"/>
      <c r="C6" s="46"/>
      <c r="D6" s="47"/>
      <c r="E6" s="47"/>
      <c r="F6" s="59"/>
      <c r="G6" s="60"/>
      <c r="H6" s="61"/>
      <c r="I6" s="74"/>
      <c r="J6" s="75"/>
      <c r="K6" s="61"/>
      <c r="L6" s="76"/>
      <c r="M6" s="83"/>
    </row>
    <row r="7" ht="17.25" customHeight="1" spans="1:13">
      <c r="A7" s="44"/>
      <c r="B7" s="45"/>
      <c r="C7" s="46"/>
      <c r="D7" s="48"/>
      <c r="E7" s="48"/>
      <c r="F7" s="59"/>
      <c r="G7" s="60"/>
      <c r="H7" s="61"/>
      <c r="I7" s="74"/>
      <c r="J7" s="75"/>
      <c r="K7" s="61"/>
      <c r="L7" s="76"/>
      <c r="M7" s="83"/>
    </row>
    <row r="8" ht="17.25" customHeight="1" spans="1:13">
      <c r="A8" s="44"/>
      <c r="B8" s="45"/>
      <c r="C8" s="46"/>
      <c r="D8" s="47"/>
      <c r="E8" s="47"/>
      <c r="F8" s="59"/>
      <c r="G8" s="60"/>
      <c r="H8" s="61"/>
      <c r="I8" s="74"/>
      <c r="J8" s="75"/>
      <c r="K8" s="61"/>
      <c r="L8" s="76"/>
      <c r="M8" s="83"/>
    </row>
    <row r="9" ht="17.25" customHeight="1" spans="1:13">
      <c r="A9" s="44"/>
      <c r="B9" s="45"/>
      <c r="C9" s="46"/>
      <c r="D9" s="47"/>
      <c r="E9" s="47"/>
      <c r="F9" s="59"/>
      <c r="G9" s="60"/>
      <c r="H9" s="61"/>
      <c r="I9" s="74"/>
      <c r="J9" s="75"/>
      <c r="K9" s="61"/>
      <c r="L9" s="76"/>
      <c r="M9" s="83"/>
    </row>
    <row r="10" s="39" customFormat="1" ht="17.25" customHeight="1" spans="1:252">
      <c r="A10" s="44"/>
      <c r="B10" s="45"/>
      <c r="C10" s="46"/>
      <c r="D10" s="47"/>
      <c r="E10" s="47"/>
      <c r="F10" s="59"/>
      <c r="G10" s="60"/>
      <c r="H10" s="61"/>
      <c r="I10" s="74"/>
      <c r="J10" s="75"/>
      <c r="K10" s="61"/>
      <c r="L10" s="76"/>
      <c r="M10" s="83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</row>
    <row r="11" s="39" customFormat="1" ht="17.25" customHeight="1" spans="1:252">
      <c r="A11" s="44"/>
      <c r="B11" s="45"/>
      <c r="C11" s="46"/>
      <c r="D11" s="47"/>
      <c r="E11" s="47"/>
      <c r="F11" s="62"/>
      <c r="G11" s="63"/>
      <c r="H11" s="64"/>
      <c r="I11" s="74"/>
      <c r="J11" s="77"/>
      <c r="K11" s="64"/>
      <c r="L11" s="76"/>
      <c r="M11" s="84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</row>
    <row r="12" spans="1:13">
      <c r="A12" s="44"/>
      <c r="B12" s="45"/>
      <c r="C12" s="46"/>
      <c r="D12" s="47"/>
      <c r="E12" s="47"/>
      <c r="F12" s="65"/>
      <c r="G12" s="63"/>
      <c r="H12" s="64"/>
      <c r="I12" s="74" t="str">
        <f t="shared" ref="I12:I23" si="2">IFERROR(G12/H12,"")</f>
        <v/>
      </c>
      <c r="J12" s="64"/>
      <c r="K12" s="64"/>
      <c r="L12" s="78" t="str">
        <f t="shared" ref="L12:L23" si="3">IFERROR(J12/K12,"")</f>
        <v/>
      </c>
      <c r="M12" s="84"/>
    </row>
    <row r="13" spans="1:13">
      <c r="A13" s="44"/>
      <c r="B13" s="45"/>
      <c r="C13" s="46"/>
      <c r="D13" s="47"/>
      <c r="E13" s="47"/>
      <c r="F13" s="65"/>
      <c r="G13" s="63"/>
      <c r="H13" s="64"/>
      <c r="I13" s="74" t="str">
        <f t="shared" si="2"/>
        <v/>
      </c>
      <c r="J13" s="64"/>
      <c r="K13" s="64"/>
      <c r="L13" s="78" t="str">
        <f t="shared" si="3"/>
        <v/>
      </c>
      <c r="M13" s="84"/>
    </row>
    <row r="14" spans="1:13">
      <c r="A14" s="44"/>
      <c r="B14" s="45"/>
      <c r="C14" s="46"/>
      <c r="D14" s="47"/>
      <c r="E14" s="47"/>
      <c r="F14" s="65"/>
      <c r="G14" s="63"/>
      <c r="H14" s="64"/>
      <c r="I14" s="74" t="str">
        <f t="shared" si="2"/>
        <v/>
      </c>
      <c r="J14" s="64"/>
      <c r="K14" s="64"/>
      <c r="L14" s="78" t="str">
        <f t="shared" si="3"/>
        <v/>
      </c>
      <c r="M14" s="84"/>
    </row>
    <row r="15" spans="1:13">
      <c r="A15" s="44"/>
      <c r="B15" s="45"/>
      <c r="C15" s="46"/>
      <c r="D15" s="47"/>
      <c r="E15" s="47"/>
      <c r="F15" s="65"/>
      <c r="G15" s="63"/>
      <c r="H15" s="64"/>
      <c r="I15" s="74" t="str">
        <f t="shared" si="2"/>
        <v/>
      </c>
      <c r="J15" s="64"/>
      <c r="K15" s="64"/>
      <c r="L15" s="78" t="str">
        <f t="shared" si="3"/>
        <v/>
      </c>
      <c r="M15" s="84"/>
    </row>
    <row r="16" spans="1:13">
      <c r="A16" s="44"/>
      <c r="B16" s="45"/>
      <c r="C16" s="46"/>
      <c r="D16" s="47"/>
      <c r="E16" s="47"/>
      <c r="F16" s="65"/>
      <c r="G16" s="63"/>
      <c r="H16" s="64"/>
      <c r="I16" s="74" t="str">
        <f t="shared" si="2"/>
        <v/>
      </c>
      <c r="J16" s="64"/>
      <c r="K16" s="64"/>
      <c r="L16" s="78" t="str">
        <f t="shared" si="3"/>
        <v/>
      </c>
      <c r="M16" s="84"/>
    </row>
    <row r="17" spans="1:13">
      <c r="A17" s="44"/>
      <c r="B17" s="45"/>
      <c r="C17" s="46"/>
      <c r="D17" s="47"/>
      <c r="E17" s="47"/>
      <c r="F17" s="65"/>
      <c r="G17" s="63"/>
      <c r="H17" s="64"/>
      <c r="I17" s="74" t="str">
        <f t="shared" si="2"/>
        <v/>
      </c>
      <c r="J17" s="64"/>
      <c r="K17" s="64"/>
      <c r="L17" s="78" t="str">
        <f t="shared" si="3"/>
        <v/>
      </c>
      <c r="M17" s="84"/>
    </row>
    <row r="18" spans="1:13">
      <c r="A18" s="44"/>
      <c r="B18" s="45"/>
      <c r="C18" s="46"/>
      <c r="D18" s="47"/>
      <c r="E18" s="47"/>
      <c r="F18" s="65"/>
      <c r="G18" s="63"/>
      <c r="H18" s="64"/>
      <c r="I18" s="74" t="str">
        <f t="shared" si="2"/>
        <v/>
      </c>
      <c r="J18" s="64"/>
      <c r="K18" s="64"/>
      <c r="L18" s="78" t="str">
        <f t="shared" si="3"/>
        <v/>
      </c>
      <c r="M18" s="84"/>
    </row>
    <row r="19" spans="1:13">
      <c r="A19" s="44"/>
      <c r="B19" s="45"/>
      <c r="C19" s="46"/>
      <c r="D19" s="47"/>
      <c r="E19" s="47"/>
      <c r="F19" s="65"/>
      <c r="G19" s="63"/>
      <c r="H19" s="64"/>
      <c r="I19" s="74" t="str">
        <f t="shared" si="2"/>
        <v/>
      </c>
      <c r="J19" s="64"/>
      <c r="K19" s="64"/>
      <c r="L19" s="78" t="str">
        <f t="shared" si="3"/>
        <v/>
      </c>
      <c r="M19" s="84"/>
    </row>
    <row r="20" spans="1:13">
      <c r="A20" s="44"/>
      <c r="B20" s="45"/>
      <c r="C20" s="46"/>
      <c r="D20" s="47"/>
      <c r="E20" s="47"/>
      <c r="F20" s="65"/>
      <c r="G20" s="63"/>
      <c r="H20" s="64"/>
      <c r="I20" s="74" t="str">
        <f t="shared" si="2"/>
        <v/>
      </c>
      <c r="J20" s="64"/>
      <c r="K20" s="64"/>
      <c r="L20" s="78" t="str">
        <f t="shared" si="3"/>
        <v/>
      </c>
      <c r="M20" s="84"/>
    </row>
    <row r="21" spans="1:13">
      <c r="A21" s="44"/>
      <c r="B21" s="45"/>
      <c r="C21" s="46"/>
      <c r="D21" s="47"/>
      <c r="E21" s="47"/>
      <c r="F21" s="65"/>
      <c r="G21" s="63"/>
      <c r="H21" s="64"/>
      <c r="I21" s="74" t="str">
        <f t="shared" si="2"/>
        <v/>
      </c>
      <c r="J21" s="64"/>
      <c r="K21" s="64"/>
      <c r="L21" s="78" t="str">
        <f t="shared" si="3"/>
        <v/>
      </c>
      <c r="M21" s="84"/>
    </row>
    <row r="22" spans="1:13">
      <c r="A22" s="44"/>
      <c r="B22" s="45"/>
      <c r="C22" s="46"/>
      <c r="D22" s="47"/>
      <c r="E22" s="47"/>
      <c r="F22" s="65"/>
      <c r="G22" s="63"/>
      <c r="H22" s="64"/>
      <c r="I22" s="74" t="str">
        <f t="shared" si="2"/>
        <v/>
      </c>
      <c r="J22" s="64"/>
      <c r="K22" s="64"/>
      <c r="L22" s="78" t="str">
        <f t="shared" si="3"/>
        <v/>
      </c>
      <c r="M22" s="84"/>
    </row>
    <row r="23" ht="17.55" spans="1:13">
      <c r="A23" s="49"/>
      <c r="B23" s="50"/>
      <c r="C23" s="51"/>
      <c r="D23" s="52"/>
      <c r="E23" s="52"/>
      <c r="F23" s="66"/>
      <c r="G23" s="67"/>
      <c r="H23" s="68"/>
      <c r="I23" s="79" t="str">
        <f t="shared" si="2"/>
        <v/>
      </c>
      <c r="J23" s="68"/>
      <c r="K23" s="68"/>
      <c r="L23" s="80" t="str">
        <f t="shared" si="3"/>
        <v/>
      </c>
      <c r="M23" s="85"/>
    </row>
  </sheetData>
  <mergeCells count="3">
    <mergeCell ref="A1:M1"/>
    <mergeCell ref="A2:M2"/>
    <mergeCell ref="A3:M3"/>
  </mergeCells>
  <conditionalFormatting sqref="B1">
    <cfRule type="duplicateValues" dxfId="0" priority="4" stopIfTrue="1"/>
  </conditionalFormatting>
  <conditionalFormatting sqref="B2">
    <cfRule type="duplicateValues" dxfId="0" priority="3" stopIfTrue="1"/>
  </conditionalFormatting>
  <conditionalFormatting sqref="B4">
    <cfRule type="duplicateValues" dxfId="0" priority="1" stopIfTrue="1"/>
  </conditionalFormatting>
  <conditionalFormatting sqref="B3 B5:B65536">
    <cfRule type="duplicateValues" dxfId="0" priority="104" stopIfTrue="1"/>
  </conditionalFormatting>
  <dataValidations count="2">
    <dataValidation allowBlank="1" showInputMessage="1" showErrorMessage="1" prompt="请输入专业简称+班级，如“计算机1502”" sqref="F4 F1:F2 F24:F65536"/>
    <dataValidation allowBlank="1" showInputMessage="1" showErrorMessage="1" prompt="请输入专业简称+班级，如“计算机1802”" sqref="F5:F23"/>
  </dataValidations>
  <printOptions horizontalCentered="1"/>
  <pageMargins left="0.393055555555556" right="0.393055555555556" top="0.747916666666667" bottom="0.747916666666667" header="0.313888888888889" footer="0.313888888888889"/>
  <pageSetup paperSize="9" fitToHeight="0" orientation="landscape"/>
  <headerFooter>
    <oddFooter>&amp;C&amp;"仿宋,常规"第&amp;"Times New Roman,常规" &amp;P &amp;"仿宋,常规"页，共&amp;"Times New Roman,常规" &amp;N &amp;"仿宋,常规"页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3"/>
  <sheetViews>
    <sheetView zoomScale="85" zoomScaleNormal="85" workbookViewId="0">
      <selection activeCell="L5" sqref="L5"/>
    </sheetView>
  </sheetViews>
  <sheetFormatPr defaultColWidth="9" defaultRowHeight="16.8"/>
  <cols>
    <col min="1" max="1" width="7" style="15" customWidth="1"/>
    <col min="2" max="2" width="14.0982142857143" style="15" customWidth="1"/>
    <col min="3" max="3" width="12.5" style="16" customWidth="1"/>
    <col min="4" max="5" width="6.90178571428571" style="16" customWidth="1"/>
    <col min="6" max="6" width="11.5982142857143" style="15" customWidth="1"/>
    <col min="7" max="12" width="8.69642857142857" style="15" customWidth="1"/>
    <col min="13" max="13" width="13.6964285714286" style="15" customWidth="1"/>
    <col min="14" max="16384" width="9" style="15"/>
  </cols>
  <sheetData>
    <row r="1" ht="17.25" customHeight="1" spans="1:13">
      <c r="A1" s="17" t="s">
        <v>289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46.5" customHeight="1" spans="1:13">
      <c r="A2" s="5" t="s">
        <v>290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291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4" customFormat="1" ht="39.75" customHeight="1" spans="1:13">
      <c r="A4" s="18" t="s">
        <v>3</v>
      </c>
      <c r="B4" s="19" t="s">
        <v>4</v>
      </c>
      <c r="C4" s="20" t="s">
        <v>5</v>
      </c>
      <c r="D4" s="20" t="s">
        <v>282</v>
      </c>
      <c r="E4" s="20" t="s">
        <v>6</v>
      </c>
      <c r="F4" s="25" t="s">
        <v>283</v>
      </c>
      <c r="G4" s="19" t="s">
        <v>12</v>
      </c>
      <c r="H4" s="20" t="s">
        <v>13</v>
      </c>
      <c r="I4" s="25" t="s">
        <v>14</v>
      </c>
      <c r="J4" s="19" t="s">
        <v>15</v>
      </c>
      <c r="K4" s="20" t="s">
        <v>16</v>
      </c>
      <c r="L4" s="25" t="s">
        <v>17</v>
      </c>
      <c r="M4" s="34" t="s">
        <v>18</v>
      </c>
    </row>
    <row r="5" customFormat="1" ht="17.25" customHeight="1" spans="1:13">
      <c r="A5" s="21" t="s">
        <v>284</v>
      </c>
      <c r="B5" s="22" t="s">
        <v>285</v>
      </c>
      <c r="C5" s="23" t="s">
        <v>286</v>
      </c>
      <c r="D5" s="8" t="s">
        <v>287</v>
      </c>
      <c r="E5" s="8">
        <v>2017</v>
      </c>
      <c r="F5" s="26" t="s">
        <v>288</v>
      </c>
      <c r="G5" s="27">
        <v>2</v>
      </c>
      <c r="H5" s="27">
        <v>30</v>
      </c>
      <c r="I5" s="32">
        <f t="shared" ref="I5" si="0">IFERROR(G5/H5,"")</f>
        <v>0.0666666666666667</v>
      </c>
      <c r="J5" s="27">
        <v>4</v>
      </c>
      <c r="K5" s="27">
        <v>28</v>
      </c>
      <c r="L5" s="32">
        <f t="shared" ref="L5" si="1">IFERROR(J5/K5,"")</f>
        <v>0.142857142857143</v>
      </c>
      <c r="M5" s="35"/>
    </row>
    <row r="6" ht="17.25" customHeight="1" spans="1:13">
      <c r="A6" s="24"/>
      <c r="B6" s="12"/>
      <c r="C6" s="13"/>
      <c r="D6" s="11"/>
      <c r="E6" s="11"/>
      <c r="F6" s="28"/>
      <c r="G6" s="29"/>
      <c r="H6" s="29"/>
      <c r="I6" s="33"/>
      <c r="J6" s="29"/>
      <c r="K6" s="29"/>
      <c r="L6" s="33"/>
      <c r="M6" s="36"/>
    </row>
    <row r="7" spans="1:13">
      <c r="A7" s="24"/>
      <c r="B7" s="12"/>
      <c r="C7" s="13"/>
      <c r="D7" s="11"/>
      <c r="E7" s="11"/>
      <c r="F7" s="30"/>
      <c r="G7" s="31"/>
      <c r="H7" s="31"/>
      <c r="I7" s="33" t="str">
        <f t="shared" ref="I7:I23" si="2">IFERROR(G7/H7,"")</f>
        <v/>
      </c>
      <c r="J7" s="31"/>
      <c r="K7" s="31"/>
      <c r="L7" s="33" t="str">
        <f t="shared" ref="L7:L23" si="3">IFERROR(J7/K7,"")</f>
        <v/>
      </c>
      <c r="M7" s="37"/>
    </row>
    <row r="8" spans="1:13">
      <c r="A8" s="24"/>
      <c r="B8" s="12"/>
      <c r="C8" s="13"/>
      <c r="D8" s="11"/>
      <c r="E8" s="11"/>
      <c r="F8" s="30"/>
      <c r="G8" s="31"/>
      <c r="H8" s="31"/>
      <c r="I8" s="33" t="str">
        <f t="shared" si="2"/>
        <v/>
      </c>
      <c r="J8" s="31"/>
      <c r="K8" s="31"/>
      <c r="L8" s="33" t="str">
        <f t="shared" si="3"/>
        <v/>
      </c>
      <c r="M8" s="37"/>
    </row>
    <row r="9" spans="1:13">
      <c r="A9" s="24"/>
      <c r="B9" s="12"/>
      <c r="C9" s="13"/>
      <c r="D9" s="11"/>
      <c r="E9" s="11"/>
      <c r="F9" s="30"/>
      <c r="G9" s="31"/>
      <c r="H9" s="31"/>
      <c r="I9" s="33" t="str">
        <f t="shared" si="2"/>
        <v/>
      </c>
      <c r="J9" s="31"/>
      <c r="K9" s="31"/>
      <c r="L9" s="33" t="str">
        <f t="shared" si="3"/>
        <v/>
      </c>
      <c r="M9" s="37"/>
    </row>
    <row r="10" spans="1:13">
      <c r="A10" s="24"/>
      <c r="B10" s="12"/>
      <c r="C10" s="13"/>
      <c r="D10" s="11"/>
      <c r="E10" s="11"/>
      <c r="F10" s="30"/>
      <c r="G10" s="31"/>
      <c r="H10" s="31"/>
      <c r="I10" s="33" t="str">
        <f t="shared" si="2"/>
        <v/>
      </c>
      <c r="J10" s="31"/>
      <c r="K10" s="31"/>
      <c r="L10" s="33" t="str">
        <f t="shared" si="3"/>
        <v/>
      </c>
      <c r="M10" s="37"/>
    </row>
    <row r="11" spans="1:13">
      <c r="A11" s="24"/>
      <c r="B11" s="12"/>
      <c r="C11" s="13"/>
      <c r="D11" s="11"/>
      <c r="E11" s="11"/>
      <c r="F11" s="30"/>
      <c r="G11" s="31"/>
      <c r="H11" s="31"/>
      <c r="I11" s="33" t="str">
        <f t="shared" si="2"/>
        <v/>
      </c>
      <c r="J11" s="31"/>
      <c r="K11" s="31"/>
      <c r="L11" s="33" t="str">
        <f t="shared" si="3"/>
        <v/>
      </c>
      <c r="M11" s="37"/>
    </row>
    <row r="12" spans="1:13">
      <c r="A12" s="24"/>
      <c r="B12" s="12"/>
      <c r="C12" s="13"/>
      <c r="D12" s="11"/>
      <c r="E12" s="11"/>
      <c r="F12" s="30"/>
      <c r="G12" s="31"/>
      <c r="H12" s="31"/>
      <c r="I12" s="33" t="str">
        <f t="shared" si="2"/>
        <v/>
      </c>
      <c r="J12" s="31"/>
      <c r="K12" s="31"/>
      <c r="L12" s="33" t="str">
        <f t="shared" si="3"/>
        <v/>
      </c>
      <c r="M12" s="37"/>
    </row>
    <row r="13" spans="1:13">
      <c r="A13" s="24"/>
      <c r="B13" s="12"/>
      <c r="C13" s="13"/>
      <c r="D13" s="11"/>
      <c r="E13" s="11"/>
      <c r="F13" s="30"/>
      <c r="G13" s="31"/>
      <c r="H13" s="31"/>
      <c r="I13" s="33" t="str">
        <f t="shared" si="2"/>
        <v/>
      </c>
      <c r="J13" s="31"/>
      <c r="K13" s="31"/>
      <c r="L13" s="33" t="str">
        <f t="shared" si="3"/>
        <v/>
      </c>
      <c r="M13" s="37"/>
    </row>
    <row r="14" spans="1:13">
      <c r="A14" s="24"/>
      <c r="B14" s="12"/>
      <c r="C14" s="13"/>
      <c r="D14" s="11"/>
      <c r="E14" s="11"/>
      <c r="F14" s="30"/>
      <c r="G14" s="31"/>
      <c r="H14" s="31"/>
      <c r="I14" s="33" t="str">
        <f t="shared" si="2"/>
        <v/>
      </c>
      <c r="J14" s="31"/>
      <c r="K14" s="31"/>
      <c r="L14" s="33" t="str">
        <f t="shared" si="3"/>
        <v/>
      </c>
      <c r="M14" s="37"/>
    </row>
    <row r="15" spans="1:13">
      <c r="A15" s="24"/>
      <c r="B15" s="12"/>
      <c r="C15" s="13"/>
      <c r="D15" s="11"/>
      <c r="E15" s="11"/>
      <c r="F15" s="30"/>
      <c r="G15" s="31"/>
      <c r="H15" s="31"/>
      <c r="I15" s="33" t="str">
        <f t="shared" si="2"/>
        <v/>
      </c>
      <c r="J15" s="31"/>
      <c r="K15" s="31"/>
      <c r="L15" s="33" t="str">
        <f t="shared" si="3"/>
        <v/>
      </c>
      <c r="M15" s="37"/>
    </row>
    <row r="16" spans="1:13">
      <c r="A16" s="24"/>
      <c r="B16" s="12"/>
      <c r="C16" s="13"/>
      <c r="D16" s="11"/>
      <c r="E16" s="11"/>
      <c r="F16" s="30"/>
      <c r="G16" s="31"/>
      <c r="H16" s="31"/>
      <c r="I16" s="33" t="str">
        <f t="shared" si="2"/>
        <v/>
      </c>
      <c r="J16" s="31"/>
      <c r="K16" s="31"/>
      <c r="L16" s="33" t="str">
        <f t="shared" si="3"/>
        <v/>
      </c>
      <c r="M16" s="37"/>
    </row>
    <row r="17" spans="1:13">
      <c r="A17" s="24"/>
      <c r="B17" s="12"/>
      <c r="C17" s="13"/>
      <c r="D17" s="11"/>
      <c r="E17" s="11"/>
      <c r="F17" s="30"/>
      <c r="G17" s="31"/>
      <c r="H17" s="31"/>
      <c r="I17" s="33" t="str">
        <f t="shared" si="2"/>
        <v/>
      </c>
      <c r="J17" s="31"/>
      <c r="K17" s="31"/>
      <c r="L17" s="33" t="str">
        <f t="shared" si="3"/>
        <v/>
      </c>
      <c r="M17" s="37"/>
    </row>
    <row r="18" spans="1:13">
      <c r="A18" s="24"/>
      <c r="B18" s="12"/>
      <c r="C18" s="13"/>
      <c r="D18" s="11"/>
      <c r="E18" s="11"/>
      <c r="F18" s="30"/>
      <c r="G18" s="31"/>
      <c r="H18" s="31"/>
      <c r="I18" s="33" t="str">
        <f t="shared" si="2"/>
        <v/>
      </c>
      <c r="J18" s="31"/>
      <c r="K18" s="31"/>
      <c r="L18" s="33" t="str">
        <f t="shared" si="3"/>
        <v/>
      </c>
      <c r="M18" s="37"/>
    </row>
    <row r="19" spans="1:13">
      <c r="A19" s="24"/>
      <c r="B19" s="12"/>
      <c r="C19" s="13"/>
      <c r="D19" s="11"/>
      <c r="E19" s="11"/>
      <c r="F19" s="30"/>
      <c r="G19" s="31"/>
      <c r="H19" s="31"/>
      <c r="I19" s="33" t="str">
        <f t="shared" si="2"/>
        <v/>
      </c>
      <c r="J19" s="31"/>
      <c r="K19" s="31"/>
      <c r="L19" s="33" t="str">
        <f t="shared" si="3"/>
        <v/>
      </c>
      <c r="M19" s="37"/>
    </row>
    <row r="20" spans="1:13">
      <c r="A20" s="24"/>
      <c r="B20" s="12"/>
      <c r="C20" s="13"/>
      <c r="D20" s="11"/>
      <c r="E20" s="11"/>
      <c r="F20" s="30"/>
      <c r="G20" s="31"/>
      <c r="H20" s="31"/>
      <c r="I20" s="33" t="str">
        <f t="shared" si="2"/>
        <v/>
      </c>
      <c r="J20" s="31"/>
      <c r="K20" s="31"/>
      <c r="L20" s="33" t="str">
        <f t="shared" si="3"/>
        <v/>
      </c>
      <c r="M20" s="37"/>
    </row>
    <row r="21" spans="1:13">
      <c r="A21" s="24"/>
      <c r="B21" s="12"/>
      <c r="C21" s="13"/>
      <c r="D21" s="11"/>
      <c r="E21" s="11"/>
      <c r="F21" s="30"/>
      <c r="G21" s="31"/>
      <c r="H21" s="31"/>
      <c r="I21" s="33" t="str">
        <f t="shared" si="2"/>
        <v/>
      </c>
      <c r="J21" s="31"/>
      <c r="K21" s="31"/>
      <c r="L21" s="33" t="str">
        <f t="shared" si="3"/>
        <v/>
      </c>
      <c r="M21" s="37"/>
    </row>
    <row r="22" spans="1:13">
      <c r="A22" s="24"/>
      <c r="B22" s="12"/>
      <c r="C22" s="13"/>
      <c r="D22" s="11"/>
      <c r="E22" s="11"/>
      <c r="F22" s="30"/>
      <c r="G22" s="31"/>
      <c r="H22" s="31"/>
      <c r="I22" s="33" t="str">
        <f t="shared" si="2"/>
        <v/>
      </c>
      <c r="J22" s="31"/>
      <c r="K22" s="31"/>
      <c r="L22" s="33" t="str">
        <f t="shared" si="3"/>
        <v/>
      </c>
      <c r="M22" s="37"/>
    </row>
    <row r="23" spans="1:13">
      <c r="A23" s="24"/>
      <c r="B23" s="12"/>
      <c r="C23" s="13"/>
      <c r="D23" s="11"/>
      <c r="E23" s="11"/>
      <c r="F23" s="30"/>
      <c r="G23" s="31"/>
      <c r="H23" s="31"/>
      <c r="I23" s="33" t="str">
        <f t="shared" si="2"/>
        <v/>
      </c>
      <c r="J23" s="31"/>
      <c r="K23" s="31"/>
      <c r="L23" s="33" t="str">
        <f t="shared" si="3"/>
        <v/>
      </c>
      <c r="M23" s="37"/>
    </row>
  </sheetData>
  <mergeCells count="3">
    <mergeCell ref="A1:M1"/>
    <mergeCell ref="A2:M2"/>
    <mergeCell ref="A3:M3"/>
  </mergeCells>
  <conditionalFormatting sqref="B1">
    <cfRule type="duplicateValues" dxfId="0" priority="4" stopIfTrue="1"/>
  </conditionalFormatting>
  <conditionalFormatting sqref="B2">
    <cfRule type="duplicateValues" dxfId="0" priority="3" stopIfTrue="1"/>
  </conditionalFormatting>
  <conditionalFormatting sqref="B3">
    <cfRule type="duplicateValues" dxfId="0" priority="2" stopIfTrue="1"/>
  </conditionalFormatting>
  <conditionalFormatting sqref="B5">
    <cfRule type="duplicateValues" dxfId="0" priority="1" stopIfTrue="1"/>
  </conditionalFormatting>
  <conditionalFormatting sqref="B4 B6:B65511">
    <cfRule type="duplicateValues" dxfId="0" priority="90" stopIfTrue="1"/>
  </conditionalFormatting>
  <dataValidations count="2">
    <dataValidation allowBlank="1" showInputMessage="1" showErrorMessage="1" prompt="请输入专业简称+班级，如“计算机1502”" sqref="F4 F1:F2 F24:F65511"/>
    <dataValidation allowBlank="1" showInputMessage="1" showErrorMessage="1" prompt="请输入专业简称+班级，如“计算机1802”" sqref="F5:F23"/>
  </dataValidations>
  <printOptions horizontalCentered="1"/>
  <pageMargins left="0.393055555555556" right="0.393055555555556" top="0.747916666666667" bottom="0.747916666666667" header="0.313888888888889" footer="0.313888888888889"/>
  <pageSetup paperSize="9" fitToWidth="0" fitToHeight="0" orientation="landscape"/>
  <headerFooter>
    <oddFooter>&amp;C&amp;"仿宋,常规"第&amp;"Times New Roman,常规" &amp;P &amp;"仿宋,常规"页，共&amp;"Times New Roman,常规" &amp;N &amp;"仿宋,常规"页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zoomScale="32" zoomScaleNormal="32" workbookViewId="0">
      <selection activeCell="C39" sqref="C39"/>
    </sheetView>
  </sheetViews>
  <sheetFormatPr defaultColWidth="9" defaultRowHeight="16.8" outlineLevelCol="4"/>
  <cols>
    <col min="1" max="1" width="7" style="2" customWidth="1"/>
    <col min="2" max="2" width="64" style="2" customWidth="1"/>
    <col min="3" max="3" width="19.5" style="2" customWidth="1"/>
    <col min="4" max="4" width="19.5" style="3" customWidth="1"/>
    <col min="5" max="5" width="18.5982142857143" style="3" customWidth="1"/>
    <col min="6" max="16384" width="9" style="2"/>
  </cols>
  <sheetData>
    <row r="1" ht="17.25" customHeight="1" spans="1:5">
      <c r="A1" s="4" t="s">
        <v>292</v>
      </c>
      <c r="B1" s="4"/>
      <c r="C1" s="4"/>
      <c r="D1" s="4"/>
      <c r="E1" s="4"/>
    </row>
    <row r="2" ht="46.5" customHeight="1" spans="1:5">
      <c r="A2" s="5" t="s">
        <v>293</v>
      </c>
      <c r="B2" s="5"/>
      <c r="C2" s="5"/>
      <c r="D2" s="5"/>
      <c r="E2" s="5"/>
    </row>
    <row r="3" ht="30.75" customHeight="1" spans="1:5">
      <c r="A3" s="6" t="s">
        <v>294</v>
      </c>
      <c r="B3" s="6"/>
      <c r="C3" s="6"/>
      <c r="D3" s="6"/>
      <c r="E3" s="6"/>
    </row>
    <row r="4" s="1" customFormat="1" ht="39" customHeight="1" spans="1:5">
      <c r="A4" s="1" t="s">
        <v>3</v>
      </c>
      <c r="B4" s="7" t="s">
        <v>295</v>
      </c>
      <c r="C4" s="7" t="s">
        <v>296</v>
      </c>
      <c r="D4" s="7" t="s">
        <v>297</v>
      </c>
      <c r="E4" s="7" t="s">
        <v>18</v>
      </c>
    </row>
    <row r="5" ht="17.25" customHeight="1" spans="1:5">
      <c r="A5" s="8" t="s">
        <v>284</v>
      </c>
      <c r="B5" s="9" t="s">
        <v>298</v>
      </c>
      <c r="C5" s="9">
        <v>28</v>
      </c>
      <c r="D5" s="10" t="s">
        <v>286</v>
      </c>
      <c r="E5" s="8"/>
    </row>
    <row r="6" spans="1:5">
      <c r="A6" s="11"/>
      <c r="B6" s="12"/>
      <c r="C6" s="12"/>
      <c r="D6" s="13"/>
      <c r="E6" s="11"/>
    </row>
    <row r="7" spans="1:5">
      <c r="A7" s="11"/>
      <c r="B7" s="12"/>
      <c r="C7" s="12"/>
      <c r="D7" s="13"/>
      <c r="E7" s="11"/>
    </row>
    <row r="8" spans="1:5">
      <c r="A8" s="11"/>
      <c r="B8" s="12"/>
      <c r="C8" s="12"/>
      <c r="D8" s="13"/>
      <c r="E8" s="11"/>
    </row>
    <row r="9" spans="1:5">
      <c r="A9" s="11"/>
      <c r="B9" s="12"/>
      <c r="C9" s="12"/>
      <c r="D9" s="13"/>
      <c r="E9" s="11"/>
    </row>
    <row r="10" spans="1:5">
      <c r="A10" s="11"/>
      <c r="B10" s="12"/>
      <c r="C10" s="12"/>
      <c r="D10" s="13"/>
      <c r="E10" s="11"/>
    </row>
    <row r="11" spans="1:5">
      <c r="A11" s="11"/>
      <c r="B11" s="12"/>
      <c r="C11" s="12"/>
      <c r="D11" s="13"/>
      <c r="E11" s="11"/>
    </row>
    <row r="12" spans="1:5">
      <c r="A12" s="11"/>
      <c r="B12" s="12"/>
      <c r="C12" s="12"/>
      <c r="D12" s="13"/>
      <c r="E12" s="11"/>
    </row>
    <row r="13" spans="1:5">
      <c r="A13" s="11"/>
      <c r="B13" s="12"/>
      <c r="C13" s="12"/>
      <c r="D13" s="13"/>
      <c r="E13" s="11"/>
    </row>
    <row r="14" spans="1:5">
      <c r="A14" s="11"/>
      <c r="B14" s="12"/>
      <c r="C14" s="12"/>
      <c r="D14" s="13"/>
      <c r="E14" s="11"/>
    </row>
    <row r="15" spans="1:5">
      <c r="A15" s="11"/>
      <c r="B15" s="12"/>
      <c r="C15" s="12"/>
      <c r="D15" s="13"/>
      <c r="E15" s="11"/>
    </row>
    <row r="16" spans="1:5">
      <c r="A16" s="11"/>
      <c r="B16" s="12"/>
      <c r="C16" s="12"/>
      <c r="D16" s="13"/>
      <c r="E16" s="11"/>
    </row>
    <row r="17" spans="1:5">
      <c r="A17" s="11"/>
      <c r="B17" s="12"/>
      <c r="C17" s="12"/>
      <c r="D17" s="13"/>
      <c r="E17" s="11"/>
    </row>
    <row r="18" spans="1:5">
      <c r="A18" s="11"/>
      <c r="B18" s="12"/>
      <c r="C18" s="12"/>
      <c r="D18" s="13"/>
      <c r="E18" s="11"/>
    </row>
    <row r="19" spans="1:5">
      <c r="A19" s="11"/>
      <c r="B19" s="12"/>
      <c r="C19" s="12"/>
      <c r="D19" s="13"/>
      <c r="E19" s="11"/>
    </row>
    <row r="20" spans="1:5">
      <c r="A20" s="11"/>
      <c r="B20" s="12"/>
      <c r="C20" s="12"/>
      <c r="D20" s="13"/>
      <c r="E20" s="11"/>
    </row>
    <row r="21" spans="1:5">
      <c r="A21" s="11"/>
      <c r="B21" s="12"/>
      <c r="C21" s="12"/>
      <c r="D21" s="13"/>
      <c r="E21" s="11"/>
    </row>
    <row r="22" spans="1:5">
      <c r="A22" s="11"/>
      <c r="B22" s="12"/>
      <c r="C22" s="12"/>
      <c r="D22" s="13"/>
      <c r="E22" s="11"/>
    </row>
    <row r="23" spans="1:5">
      <c r="A23" s="11"/>
      <c r="B23" s="12"/>
      <c r="C23" s="12"/>
      <c r="D23" s="13"/>
      <c r="E23" s="11"/>
    </row>
    <row r="24" spans="1:5">
      <c r="A24" s="11"/>
      <c r="B24" s="12"/>
      <c r="C24" s="12"/>
      <c r="D24" s="13"/>
      <c r="E24" s="11"/>
    </row>
  </sheetData>
  <mergeCells count="3">
    <mergeCell ref="A1:E1"/>
    <mergeCell ref="A2:E2"/>
    <mergeCell ref="A3:E3"/>
  </mergeCells>
  <conditionalFormatting sqref="B1:C1">
    <cfRule type="duplicateValues" dxfId="0" priority="7" stopIfTrue="1"/>
  </conditionalFormatting>
  <conditionalFormatting sqref="B2:C2">
    <cfRule type="duplicateValues" dxfId="0" priority="8" stopIfTrue="1"/>
  </conditionalFormatting>
  <conditionalFormatting sqref="B3:C3">
    <cfRule type="duplicateValues" dxfId="0" priority="9" stopIfTrue="1"/>
  </conditionalFormatting>
  <conditionalFormatting sqref="B4:C65536">
    <cfRule type="duplicateValues" dxfId="0" priority="13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07638888888889" right="0.707638888888889" top="0.747916666666667" bottom="0.747916666666667" header="0.313888888888889" footer="0.313888888888889"/>
  <pageSetup paperSize="9" scale="95" orientation="landscape"/>
  <headerFooter>
    <oddFooter>&amp;C&amp;"仿宋,常规"第&amp;"Times New Roman,常规" &amp;P &amp;"仿宋,常规"页，共&amp;"Times New Roman,常规" &amp;N &amp;"仿宋,常规"页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7.6"/>
  <sheetData/>
  <pageMargins left="0.747916666666667" right="0.747916666666667" top="0.984027777777778" bottom="0.984027777777778" header="0.510416666666667" footer="0.510416666666667"/>
  <pageSetup paperSize="9" fitToWidth="0" fitToHeight="0" orientation="portrait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7.6"/>
  <sheetData/>
  <pageMargins left="0.747916666666667" right="0.747916666666667" top="0.984027777777778" bottom="0.984027777777778" header="0.510416666666667" footer="0.510416666666667"/>
  <pageSetup paperSize="9" fitToWidth="0" fitToHeight="0" orientation="portrait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附件1.学生综合素质测评成绩汇总表</vt:lpstr>
      <vt:lpstr>附件2.优秀大学生评定结果统计表</vt:lpstr>
      <vt:lpstr>附件3.优秀学生干部评定结果统计表</vt:lpstr>
      <vt:lpstr>附件4.学生先进班集体汇总表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南风知吾意</cp:lastModifiedBy>
  <dcterms:created xsi:type="dcterms:W3CDTF">2011-08-16T10:30:00Z</dcterms:created>
  <dcterms:modified xsi:type="dcterms:W3CDTF">2020-10-03T18:52:42Z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