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940" windowHeight="9465" firstSheet="1" activeTab="3"/>
  </bookViews>
  <sheets>
    <sheet name="专业奖学金" sheetId="1" state="hidden" r:id="rId1"/>
    <sheet name="国家奖学金" sheetId="6" r:id="rId2"/>
    <sheet name="国家励志奖学金" sheetId="4" r:id="rId3"/>
    <sheet name="校长奖学金" sheetId="5" r:id="rId4"/>
  </sheets>
  <definedNames>
    <definedName name="_xlnm._FilterDatabase" localSheetId="2" hidden="1">国家励志奖学金!$B$1:$B$34</definedName>
    <definedName name="_xlnm._FilterDatabase" localSheetId="3" hidden="1">校长奖学金!$B$1:$B$9</definedName>
  </definedNames>
  <calcPr calcId="162913"/>
</workbook>
</file>

<file path=xl/calcChain.xml><?xml version="1.0" encoding="utf-8"?>
<calcChain xmlns="http://schemas.openxmlformats.org/spreadsheetml/2006/main">
  <c r="P59" i="1" l="1"/>
  <c r="M59" i="1"/>
  <c r="K59" i="1"/>
  <c r="I59" i="1"/>
  <c r="P58" i="1"/>
  <c r="M58" i="1"/>
  <c r="K58" i="1"/>
  <c r="I58" i="1"/>
  <c r="P57" i="1"/>
  <c r="M57" i="1"/>
  <c r="K57" i="1"/>
  <c r="I57" i="1"/>
  <c r="P56" i="1"/>
  <c r="M56" i="1"/>
  <c r="K56" i="1"/>
  <c r="I56" i="1"/>
  <c r="P55" i="1"/>
  <c r="M55" i="1"/>
  <c r="K55" i="1"/>
  <c r="I55" i="1"/>
  <c r="P54" i="1"/>
  <c r="M54" i="1"/>
  <c r="K54" i="1"/>
  <c r="I54" i="1"/>
  <c r="P53" i="1"/>
  <c r="M53" i="1"/>
  <c r="K53" i="1"/>
  <c r="I53" i="1"/>
  <c r="P52" i="1"/>
  <c r="M52" i="1"/>
  <c r="K52" i="1"/>
  <c r="I52" i="1"/>
  <c r="P51" i="1"/>
  <c r="M51" i="1"/>
  <c r="K51" i="1"/>
  <c r="I51" i="1"/>
  <c r="P50" i="1"/>
  <c r="M50" i="1"/>
  <c r="K50" i="1"/>
  <c r="I50" i="1"/>
  <c r="P49" i="1"/>
  <c r="M49" i="1"/>
  <c r="K49" i="1"/>
  <c r="I49" i="1"/>
  <c r="P48" i="1"/>
  <c r="M48" i="1"/>
  <c r="K48" i="1"/>
  <c r="I48" i="1"/>
  <c r="P47" i="1"/>
  <c r="M47" i="1"/>
  <c r="K47" i="1"/>
  <c r="I47" i="1"/>
  <c r="P46" i="1"/>
  <c r="M46" i="1"/>
  <c r="K46" i="1"/>
  <c r="I46" i="1"/>
  <c r="P45" i="1"/>
  <c r="M45" i="1"/>
  <c r="K45" i="1"/>
  <c r="I45" i="1"/>
  <c r="P44" i="1"/>
  <c r="M44" i="1"/>
  <c r="K44" i="1"/>
  <c r="I44" i="1"/>
  <c r="P43" i="1"/>
  <c r="M43" i="1"/>
  <c r="K43" i="1"/>
  <c r="I43" i="1"/>
  <c r="P42" i="1"/>
  <c r="M42" i="1"/>
  <c r="K42" i="1"/>
  <c r="I42" i="1"/>
  <c r="P41" i="1"/>
  <c r="M41" i="1"/>
  <c r="K41" i="1"/>
  <c r="I41" i="1"/>
  <c r="P40" i="1"/>
  <c r="M40" i="1"/>
  <c r="K40" i="1"/>
  <c r="I40" i="1"/>
  <c r="P39" i="1"/>
  <c r="M39" i="1"/>
  <c r="K39" i="1"/>
  <c r="I39" i="1"/>
  <c r="P38" i="1"/>
  <c r="M38" i="1"/>
  <c r="K38" i="1"/>
  <c r="I38" i="1"/>
  <c r="P37" i="1"/>
  <c r="M37" i="1"/>
  <c r="K37" i="1"/>
  <c r="I37" i="1"/>
  <c r="P36" i="1"/>
  <c r="M36" i="1"/>
  <c r="K36" i="1"/>
  <c r="P35" i="1"/>
  <c r="M35" i="1"/>
  <c r="K35" i="1"/>
  <c r="I35" i="1"/>
  <c r="P34" i="1"/>
  <c r="M34" i="1"/>
  <c r="K34" i="1"/>
  <c r="I34" i="1"/>
  <c r="P33" i="1"/>
  <c r="M33" i="1"/>
  <c r="K33" i="1"/>
  <c r="I33" i="1"/>
  <c r="P32" i="1"/>
  <c r="M32" i="1"/>
  <c r="K32" i="1"/>
  <c r="I32" i="1"/>
  <c r="P31" i="1"/>
  <c r="M31" i="1"/>
  <c r="K31" i="1"/>
  <c r="I31" i="1"/>
  <c r="P30" i="1"/>
  <c r="M30" i="1"/>
  <c r="K30" i="1"/>
  <c r="I30" i="1"/>
  <c r="P29" i="1"/>
  <c r="M29" i="1"/>
  <c r="K29" i="1"/>
  <c r="I29" i="1"/>
  <c r="P28" i="1"/>
  <c r="M28" i="1"/>
  <c r="K28" i="1"/>
  <c r="I28" i="1"/>
  <c r="P27" i="1"/>
  <c r="M27" i="1"/>
  <c r="K27" i="1"/>
  <c r="I27" i="1"/>
  <c r="P26" i="1"/>
  <c r="M26" i="1"/>
  <c r="K26" i="1"/>
  <c r="I26" i="1"/>
  <c r="P25" i="1"/>
  <c r="M25" i="1"/>
  <c r="K25" i="1"/>
  <c r="I25" i="1"/>
  <c r="P24" i="1"/>
  <c r="M24" i="1"/>
  <c r="K24" i="1"/>
  <c r="I24" i="1"/>
  <c r="P23" i="1"/>
  <c r="M23" i="1"/>
  <c r="K23" i="1"/>
  <c r="I23" i="1"/>
  <c r="P22" i="1"/>
  <c r="M22" i="1"/>
  <c r="K22" i="1"/>
  <c r="I22" i="1"/>
  <c r="P21" i="1"/>
  <c r="M21" i="1"/>
  <c r="K21" i="1"/>
  <c r="I21" i="1"/>
  <c r="P20" i="1"/>
  <c r="M20" i="1"/>
  <c r="K20" i="1"/>
  <c r="I20" i="1"/>
  <c r="P19" i="1"/>
  <c r="M19" i="1"/>
  <c r="K19" i="1"/>
  <c r="I19" i="1"/>
  <c r="P18" i="1"/>
  <c r="M18" i="1"/>
  <c r="K18" i="1"/>
  <c r="I18" i="1"/>
  <c r="P17" i="1"/>
  <c r="M17" i="1"/>
  <c r="K17" i="1"/>
  <c r="I17" i="1"/>
  <c r="P16" i="1"/>
  <c r="M16" i="1"/>
  <c r="K16" i="1"/>
  <c r="I16" i="1"/>
  <c r="P15" i="1"/>
  <c r="M15" i="1"/>
  <c r="K15" i="1"/>
  <c r="I15" i="1"/>
  <c r="P14" i="1"/>
  <c r="M14" i="1"/>
  <c r="K14" i="1"/>
  <c r="I14" i="1"/>
  <c r="P13" i="1"/>
  <c r="M13" i="1"/>
  <c r="K13" i="1"/>
  <c r="I13" i="1"/>
  <c r="P12" i="1"/>
  <c r="M12" i="1"/>
  <c r="K12" i="1"/>
  <c r="I12" i="1"/>
  <c r="P11" i="1"/>
  <c r="M11" i="1"/>
  <c r="K11" i="1"/>
  <c r="I11" i="1"/>
  <c r="P10" i="1"/>
  <c r="M10" i="1"/>
  <c r="K10" i="1"/>
  <c r="I10" i="1"/>
  <c r="P9" i="1"/>
  <c r="M9" i="1"/>
  <c r="K9" i="1"/>
  <c r="I9" i="1"/>
  <c r="P8" i="1"/>
  <c r="M8" i="1"/>
  <c r="K8" i="1"/>
  <c r="I8" i="1"/>
  <c r="P7" i="1"/>
  <c r="M7" i="1"/>
  <c r="K7" i="1"/>
  <c r="I7" i="1"/>
  <c r="P6" i="1"/>
  <c r="M6" i="1"/>
  <c r="K6" i="1"/>
  <c r="I6" i="1"/>
  <c r="P5" i="1"/>
  <c r="M5" i="1"/>
  <c r="K5" i="1"/>
  <c r="I5" i="1"/>
  <c r="P4" i="1"/>
  <c r="M4" i="1"/>
  <c r="I4" i="1"/>
</calcChain>
</file>

<file path=xl/sharedStrings.xml><?xml version="1.0" encoding="utf-8"?>
<sst xmlns="http://schemas.openxmlformats.org/spreadsheetml/2006/main" count="373" uniqueCount="154">
  <si>
    <t>2021-2022学年专业奖学金名单汇总表</t>
  </si>
  <si>
    <r>
      <rPr>
        <sz val="11"/>
        <color indexed="8"/>
        <rFont val="宋体"/>
        <family val="3"/>
        <charset val="134"/>
        <scheme val="minor"/>
      </rPr>
      <t>学院名称(加盖学院公章)：</t>
    </r>
    <r>
      <rPr>
        <b/>
        <u/>
        <sz val="11"/>
        <color indexed="8"/>
        <rFont val="宋体"/>
        <family val="3"/>
        <charset val="134"/>
      </rPr>
      <t xml:space="preserve">              </t>
    </r>
    <r>
      <rPr>
        <b/>
        <sz val="11"/>
        <color indexed="8"/>
        <rFont val="宋体"/>
        <family val="3"/>
        <charset val="134"/>
      </rPr>
      <t> 负责人：</t>
    </r>
    <r>
      <rPr>
        <b/>
        <u/>
        <sz val="11"/>
        <color indexed="8"/>
        <rFont val="宋体"/>
        <family val="3"/>
        <charset val="134"/>
      </rPr>
      <t xml:space="preserve">       </t>
    </r>
    <r>
      <rPr>
        <b/>
        <sz val="11"/>
        <color indexed="8"/>
        <rFont val="宋体"/>
        <family val="3"/>
        <charset val="134"/>
      </rPr>
      <t>    联系人：</t>
    </r>
    <r>
      <rPr>
        <b/>
        <u/>
        <sz val="11"/>
        <color indexed="8"/>
        <rFont val="宋体"/>
        <family val="3"/>
        <charset val="134"/>
      </rPr>
      <t xml:space="preserve">        </t>
    </r>
    <r>
      <rPr>
        <b/>
        <sz val="11"/>
        <color indexed="8"/>
        <rFont val="宋体"/>
        <family val="3"/>
        <charset val="134"/>
      </rPr>
      <t>     联系电话：</t>
    </r>
  </si>
  <si>
    <t>序号</t>
  </si>
  <si>
    <t>学生姓名</t>
  </si>
  <si>
    <t>学院</t>
  </si>
  <si>
    <t>专业（全称）</t>
  </si>
  <si>
    <t>年级</t>
  </si>
  <si>
    <t>学号</t>
  </si>
  <si>
    <t>性别</t>
  </si>
  <si>
    <t>民族</t>
  </si>
  <si>
    <t>政治面貌</t>
  </si>
  <si>
    <t>素质测评年级排名/人数</t>
  </si>
  <si>
    <t>学习成绩班级排名/人数</t>
  </si>
  <si>
    <t>奖励
金额（元）</t>
  </si>
  <si>
    <t>联系电话</t>
  </si>
  <si>
    <t>备注</t>
  </si>
  <si>
    <t>尹佳彤</t>
  </si>
  <si>
    <t>动物医学院</t>
  </si>
  <si>
    <t>动物医学</t>
  </si>
  <si>
    <t>2017级</t>
  </si>
  <si>
    <t>赵跃祺</t>
  </si>
  <si>
    <t>王圣翔</t>
  </si>
  <si>
    <t>王天星</t>
  </si>
  <si>
    <t>2017011072</t>
  </si>
  <si>
    <t>李中央</t>
  </si>
  <si>
    <t>赵怡倩</t>
  </si>
  <si>
    <t>2017010966</t>
  </si>
  <si>
    <t>侯巧弟</t>
  </si>
  <si>
    <t>杨卓霖</t>
  </si>
  <si>
    <t>2017010963</t>
  </si>
  <si>
    <t>吴慧芳</t>
  </si>
  <si>
    <t>2017010967</t>
  </si>
  <si>
    <t>景添</t>
  </si>
  <si>
    <t>2017010972</t>
  </si>
  <si>
    <t>李明玉</t>
  </si>
  <si>
    <t>强煜云</t>
  </si>
  <si>
    <t>袁宁秋</t>
  </si>
  <si>
    <t>2017010975</t>
  </si>
  <si>
    <t>李蔚</t>
  </si>
  <si>
    <t>袁晨阳</t>
  </si>
  <si>
    <t>蓝昕蕊</t>
  </si>
  <si>
    <t>2017011068</t>
  </si>
  <si>
    <t>曾巍</t>
  </si>
  <si>
    <t>唐丽辉</t>
  </si>
  <si>
    <t>钟建辉</t>
  </si>
  <si>
    <t>2017011048</t>
  </si>
  <si>
    <t>孙一丹</t>
  </si>
  <si>
    <t>赵文星</t>
  </si>
  <si>
    <t>陈曦</t>
  </si>
  <si>
    <t>2017011069</t>
  </si>
  <si>
    <t>吴文萍</t>
  </si>
  <si>
    <t>2017010973</t>
  </si>
  <si>
    <t>杨茜雅</t>
  </si>
  <si>
    <t>杨文霞</t>
  </si>
  <si>
    <t>余辰霏</t>
  </si>
  <si>
    <t>杨丽蓉</t>
  </si>
  <si>
    <t>王萍萍</t>
  </si>
  <si>
    <t>王玥婷</t>
  </si>
  <si>
    <t>陈韬凝</t>
  </si>
  <si>
    <t>2017010974</t>
  </si>
  <si>
    <t>郑妃杨</t>
  </si>
  <si>
    <t>魏希</t>
  </si>
  <si>
    <t>2017010981</t>
  </si>
  <si>
    <t>刘奕伶</t>
  </si>
  <si>
    <t>王瑞清</t>
  </si>
  <si>
    <t>杨潇</t>
  </si>
  <si>
    <t>2017011065</t>
  </si>
  <si>
    <t>成豫</t>
  </si>
  <si>
    <t>张子卿</t>
  </si>
  <si>
    <t>2017010971</t>
  </si>
  <si>
    <t>李丽茹</t>
  </si>
  <si>
    <t>马湘海</t>
  </si>
  <si>
    <t>2017011049</t>
  </si>
  <si>
    <t>李丹</t>
  </si>
  <si>
    <t>宁璐璐</t>
  </si>
  <si>
    <t>汪珏楚</t>
  </si>
  <si>
    <t>2017011067</t>
  </si>
  <si>
    <t>范尚瑞</t>
  </si>
  <si>
    <t>2017011053</t>
  </si>
  <si>
    <t>林丹薇</t>
  </si>
  <si>
    <t>刘英</t>
  </si>
  <si>
    <t>李文豪</t>
  </si>
  <si>
    <t>王卓</t>
  </si>
  <si>
    <t>李瑶</t>
  </si>
  <si>
    <t>2017011071</t>
  </si>
  <si>
    <t>张汉青</t>
  </si>
  <si>
    <t>田甜</t>
  </si>
  <si>
    <t>张含沛</t>
  </si>
  <si>
    <t>陈巧</t>
  </si>
  <si>
    <t>梁家禧</t>
  </si>
  <si>
    <t>张雨西</t>
  </si>
  <si>
    <t>刘文轩</t>
  </si>
  <si>
    <t>纪甜甜</t>
  </si>
  <si>
    <t>2017011070</t>
  </si>
  <si>
    <t>汪彬雪</t>
  </si>
  <si>
    <r>
      <rPr>
        <sz val="12"/>
        <rFont val="宋体"/>
        <family val="3"/>
        <charset val="134"/>
      </rPr>
      <t>张迪</t>
    </r>
  </si>
  <si>
    <r>
      <rPr>
        <sz val="12"/>
        <rFont val="宋体"/>
        <family val="3"/>
        <charset val="134"/>
      </rPr>
      <t>动物医学</t>
    </r>
  </si>
  <si>
    <r>
      <rPr>
        <sz val="12"/>
        <rFont val="宋体"/>
        <family val="3"/>
        <charset val="134"/>
      </rPr>
      <t>淡苗</t>
    </r>
  </si>
  <si>
    <r>
      <rPr>
        <sz val="12"/>
        <rFont val="宋体"/>
        <family val="3"/>
        <charset val="134"/>
      </rPr>
      <t>杨玉梅</t>
    </r>
  </si>
  <si>
    <r>
      <rPr>
        <sz val="12"/>
        <rFont val="宋体"/>
        <family val="3"/>
        <charset val="134"/>
      </rPr>
      <t>高蝶</t>
    </r>
  </si>
  <si>
    <r>
      <rPr>
        <sz val="12"/>
        <rFont val="宋体"/>
        <family val="3"/>
        <charset val="134"/>
      </rPr>
      <t>马薇</t>
    </r>
  </si>
  <si>
    <r>
      <rPr>
        <sz val="12"/>
        <rFont val="宋体"/>
        <family val="3"/>
        <charset val="134"/>
      </rPr>
      <t>于娇娇</t>
    </r>
  </si>
  <si>
    <r>
      <rPr>
        <sz val="12"/>
        <rFont val="宋体"/>
        <family val="3"/>
        <charset val="134"/>
      </rPr>
      <t>周慧</t>
    </r>
  </si>
  <si>
    <t>杨乐童</t>
  </si>
  <si>
    <t>任斌斌</t>
  </si>
  <si>
    <t>方华荣</t>
  </si>
  <si>
    <t>王丹丹</t>
  </si>
  <si>
    <t>刘啸颖</t>
  </si>
  <si>
    <t>袁修磊</t>
  </si>
  <si>
    <t>黎春梅</t>
  </si>
  <si>
    <t>余紫玲</t>
  </si>
  <si>
    <t>雷欣悦</t>
  </si>
  <si>
    <t>余娅</t>
  </si>
  <si>
    <t>动物药学</t>
  </si>
  <si>
    <t>吴娜娜</t>
  </si>
  <si>
    <t>高雪燕</t>
  </si>
  <si>
    <t>田尊拓</t>
  </si>
  <si>
    <t>封彦飞</t>
  </si>
  <si>
    <t>房明伟</t>
  </si>
  <si>
    <r>
      <rPr>
        <sz val="12"/>
        <rFont val="宋体"/>
        <family val="3"/>
        <charset val="134"/>
      </rPr>
      <t>薛丽君</t>
    </r>
  </si>
  <si>
    <t>张倩</t>
  </si>
  <si>
    <t>朱国照</t>
  </si>
  <si>
    <r>
      <rPr>
        <sz val="12"/>
        <rFont val="宋体"/>
        <family val="3"/>
        <charset val="134"/>
      </rPr>
      <t>刘安琦</t>
    </r>
  </si>
  <si>
    <t>吴颖萍</t>
  </si>
  <si>
    <t>高雨欣</t>
  </si>
  <si>
    <t>白佳秀</t>
  </si>
  <si>
    <t>张宸艺博</t>
  </si>
  <si>
    <t>杜雨佳</t>
  </si>
  <si>
    <t>许桓毓</t>
  </si>
  <si>
    <t>刘晓燕</t>
    <phoneticPr fontId="13" type="noConversion"/>
  </si>
  <si>
    <t>季林龙</t>
    <phoneticPr fontId="13" type="noConversion"/>
  </si>
  <si>
    <t>王松林</t>
    <phoneticPr fontId="13" type="noConversion"/>
  </si>
  <si>
    <t>刘瑾彤</t>
  </si>
  <si>
    <t>蒋佳能</t>
  </si>
  <si>
    <t>陈明玥</t>
  </si>
  <si>
    <t>孙艳秋</t>
  </si>
  <si>
    <t>方源</t>
  </si>
  <si>
    <t>刘心雨</t>
  </si>
  <si>
    <t>刘子杉</t>
  </si>
  <si>
    <t>动物医学（卓越）</t>
  </si>
  <si>
    <t>动物医学</t>
    <phoneticPr fontId="11" type="noConversion"/>
  </si>
  <si>
    <t>毕文瑞</t>
    <phoneticPr fontId="11" type="noConversion"/>
  </si>
  <si>
    <t>王美娟</t>
    <phoneticPr fontId="11" type="noConversion"/>
  </si>
  <si>
    <t>李子玲</t>
    <phoneticPr fontId="11" type="noConversion"/>
  </si>
  <si>
    <t xml:space="preserve"> 国家奖学金获奖学生名单</t>
    <phoneticPr fontId="13" type="noConversion"/>
  </si>
  <si>
    <t>校长奖学金获奖学生名单</t>
    <phoneticPr fontId="11" type="noConversion"/>
  </si>
  <si>
    <t>国家励志奖学金获奖学生名单</t>
    <phoneticPr fontId="11" type="noConversion"/>
  </si>
  <si>
    <t>李澜</t>
  </si>
  <si>
    <t>林小枫</t>
  </si>
  <si>
    <t>贺海洋</t>
  </si>
  <si>
    <t>姓名</t>
    <phoneticPr fontId="11" type="noConversion"/>
  </si>
  <si>
    <r>
      <rPr>
        <b/>
        <sz val="14"/>
        <color indexed="8"/>
        <rFont val="SimSun"/>
        <charset val="134"/>
      </rPr>
      <t>学生姓名</t>
    </r>
  </si>
  <si>
    <t>罗慧</t>
    <phoneticPr fontId="11" type="noConversion"/>
  </si>
  <si>
    <t>张怡清清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</si>
</sst>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SimSun"/>
      <charset val="134"/>
    </font>
    <font>
      <sz val="16"/>
      <name val="黑体"/>
      <family val="3"/>
      <charset val="134"/>
    </font>
    <font>
      <sz val="10"/>
      <name val="微软雅黑"/>
      <family val="2"/>
      <charset val="134"/>
    </font>
    <font>
      <b/>
      <sz val="9"/>
      <name val="宋体"/>
      <family val="3"/>
      <charset val="134"/>
    </font>
    <font>
      <b/>
      <u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  <font>
      <sz val="14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b/>
      <sz val="14"/>
      <color indexed="8"/>
      <name val="SimSu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NumberFormat="1" applyAlignment="1"/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76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1" quotePrefix="1" applyBorder="1" applyAlignment="1" applyProtection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quotePrefix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6" fillId="0" borderId="1" xfId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 applyProtection="1">
      <alignment horizontal="center" vertical="center" wrapText="1"/>
    </xf>
    <xf numFmtId="49" fontId="19" fillId="0" borderId="1" xfId="1" applyNumberFormat="1" applyFont="1" applyBorder="1" applyAlignment="1" applyProtection="1">
      <alignment horizontal="center" vertical="center" wrapText="1"/>
    </xf>
    <xf numFmtId="0" fontId="20" fillId="0" borderId="0" xfId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6" fillId="0" borderId="0" xfId="0" applyNumberFormat="1" applyFont="1" applyAlignment="1">
      <alignment horizontal="center" vertical="center" wrapText="1"/>
    </xf>
    <xf numFmtId="0" fontId="0" fillId="0" borderId="0" xfId="0" applyNumberFormat="1" applyAlignment="1"/>
    <xf numFmtId="0" fontId="0" fillId="0" borderId="0" xfId="0" applyNumberForma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15" fillId="0" borderId="1" xfId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opLeftCell="A12" workbookViewId="0">
      <selection activeCell="I4" sqref="I4"/>
    </sheetView>
  </sheetViews>
  <sheetFormatPr defaultColWidth="9" defaultRowHeight="13.5"/>
  <cols>
    <col min="1" max="1" width="3" customWidth="1"/>
    <col min="2" max="2" width="10" customWidth="1"/>
    <col min="3" max="3" width="12" customWidth="1"/>
    <col min="4" max="4" width="14" customWidth="1"/>
    <col min="5" max="5" width="9" customWidth="1"/>
    <col min="6" max="6" width="12" customWidth="1"/>
    <col min="7" max="7" width="4" customWidth="1"/>
    <col min="8" max="8" width="7" customWidth="1"/>
    <col min="9" max="9" width="14" customWidth="1"/>
    <col min="10" max="13" width="9" customWidth="1"/>
    <col min="14" max="14" width="13" customWidth="1"/>
    <col min="15" max="15" width="20" customWidth="1"/>
  </cols>
  <sheetData>
    <row r="1" spans="1:17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7" ht="24.75" customHeight="1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6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1" t="s">
        <v>11</v>
      </c>
      <c r="K3" s="11"/>
      <c r="L3" s="11" t="s">
        <v>12</v>
      </c>
      <c r="M3" s="13" t="s">
        <v>13</v>
      </c>
      <c r="N3" s="14" t="s">
        <v>14</v>
      </c>
      <c r="O3" s="15" t="s">
        <v>15</v>
      </c>
    </row>
    <row r="4" spans="1:17" s="8" customFormat="1" ht="20.100000000000001" customHeight="1">
      <c r="A4" s="6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>
        <v>2017011032</v>
      </c>
      <c r="G4" s="6">
        <v>76.88</v>
      </c>
      <c r="H4" s="6">
        <v>5</v>
      </c>
      <c r="I4" s="6">
        <f t="shared" ref="I4:I16" si="0">F4+G4+H4</f>
        <v>2017011113.8800001</v>
      </c>
      <c r="J4" s="6">
        <v>1</v>
      </c>
      <c r="K4" s="6"/>
      <c r="L4" s="6">
        <v>31</v>
      </c>
      <c r="M4" s="16">
        <f>J4/L4</f>
        <v>3.2258064516129031E-2</v>
      </c>
      <c r="N4" s="6">
        <v>1</v>
      </c>
      <c r="O4" s="6">
        <v>187</v>
      </c>
      <c r="P4" s="16">
        <f t="shared" ref="P4:P59" si="1">IFERROR(N4/O4,"")</f>
        <v>5.3475935828877002E-3</v>
      </c>
      <c r="Q4" s="19"/>
    </row>
    <row r="5" spans="1:17" s="8" customFormat="1" ht="20.100000000000001" customHeight="1">
      <c r="A5" s="6">
        <v>2</v>
      </c>
      <c r="B5" s="6" t="s">
        <v>20</v>
      </c>
      <c r="C5" s="6" t="s">
        <v>17</v>
      </c>
      <c r="D5" s="6" t="s">
        <v>18</v>
      </c>
      <c r="E5" s="6" t="s">
        <v>19</v>
      </c>
      <c r="F5" s="6">
        <v>2017010987</v>
      </c>
      <c r="G5" s="6">
        <v>77.31</v>
      </c>
      <c r="H5" s="6">
        <v>4.2</v>
      </c>
      <c r="I5" s="6">
        <f t="shared" si="0"/>
        <v>2017011068.51</v>
      </c>
      <c r="J5" s="6">
        <v>2</v>
      </c>
      <c r="K5" s="6" t="e">
        <f t="shared" ref="K5:K36" si="2">J5&amp;“/”&amp;“185”</f>
        <v>#NAME?</v>
      </c>
      <c r="L5" s="6">
        <v>32</v>
      </c>
      <c r="M5" s="16">
        <f>J5/L5</f>
        <v>6.25E-2</v>
      </c>
      <c r="N5" s="6">
        <v>2</v>
      </c>
      <c r="O5" s="6">
        <v>187</v>
      </c>
      <c r="P5" s="16">
        <f t="shared" si="1"/>
        <v>1.06951871657754E-2</v>
      </c>
      <c r="Q5" s="19"/>
    </row>
    <row r="6" spans="1:17" s="8" customFormat="1" ht="20.100000000000001" customHeight="1">
      <c r="A6" s="6">
        <v>3</v>
      </c>
      <c r="B6" s="6" t="s">
        <v>21</v>
      </c>
      <c r="C6" s="6" t="s">
        <v>17</v>
      </c>
      <c r="D6" s="6" t="s">
        <v>18</v>
      </c>
      <c r="E6" s="6" t="s">
        <v>19</v>
      </c>
      <c r="F6" s="6">
        <v>2017010896</v>
      </c>
      <c r="G6" s="6">
        <v>74.266000000000005</v>
      </c>
      <c r="H6" s="6">
        <v>4.5599999999999996</v>
      </c>
      <c r="I6" s="6">
        <f t="shared" si="0"/>
        <v>2017010974.826</v>
      </c>
      <c r="J6" s="6">
        <v>3</v>
      </c>
      <c r="K6" s="6" t="e">
        <f t="shared" si="2"/>
        <v>#NAME?</v>
      </c>
      <c r="L6" s="6">
        <v>31</v>
      </c>
      <c r="M6" s="16">
        <f>J6/L6</f>
        <v>9.6774193548387094E-2</v>
      </c>
      <c r="N6" s="6">
        <v>3</v>
      </c>
      <c r="O6" s="6">
        <v>187</v>
      </c>
      <c r="P6" s="16">
        <f t="shared" si="1"/>
        <v>1.6042780748663103E-2</v>
      </c>
      <c r="Q6" s="19"/>
    </row>
    <row r="7" spans="1:17" s="8" customFormat="1" ht="20.100000000000001" customHeight="1">
      <c r="A7" s="6">
        <v>4</v>
      </c>
      <c r="B7" s="6" t="s">
        <v>22</v>
      </c>
      <c r="C7" s="6" t="s">
        <v>17</v>
      </c>
      <c r="D7" s="6" t="s">
        <v>18</v>
      </c>
      <c r="E7" s="6" t="s">
        <v>19</v>
      </c>
      <c r="F7" s="6" t="s">
        <v>23</v>
      </c>
      <c r="G7" s="6">
        <v>76.180000000000007</v>
      </c>
      <c r="H7" s="6">
        <v>4.59</v>
      </c>
      <c r="I7" s="6">
        <f t="shared" si="0"/>
        <v>2017011152.77</v>
      </c>
      <c r="J7" s="6">
        <v>4</v>
      </c>
      <c r="K7" s="6" t="e">
        <f t="shared" si="2"/>
        <v>#NAME?</v>
      </c>
      <c r="L7" s="6">
        <v>32</v>
      </c>
      <c r="M7" s="16">
        <f>J7/32</f>
        <v>0.125</v>
      </c>
      <c r="N7" s="6">
        <v>4</v>
      </c>
      <c r="O7" s="6">
        <v>187</v>
      </c>
      <c r="P7" s="16">
        <f t="shared" si="1"/>
        <v>2.1390374331550801E-2</v>
      </c>
      <c r="Q7" s="19"/>
    </row>
    <row r="8" spans="1:17" s="8" customFormat="1" ht="20.100000000000001" customHeight="1">
      <c r="A8" s="6">
        <v>5</v>
      </c>
      <c r="B8" s="6" t="s">
        <v>24</v>
      </c>
      <c r="C8" s="6" t="s">
        <v>17</v>
      </c>
      <c r="D8" s="6" t="s">
        <v>18</v>
      </c>
      <c r="E8" s="6" t="s">
        <v>19</v>
      </c>
      <c r="F8" s="6">
        <v>2017012309</v>
      </c>
      <c r="G8" s="6">
        <v>74.504999999999995</v>
      </c>
      <c r="H8" s="6">
        <v>4.37</v>
      </c>
      <c r="I8" s="6">
        <f t="shared" si="0"/>
        <v>2017012387.875</v>
      </c>
      <c r="J8" s="6">
        <v>5</v>
      </c>
      <c r="K8" s="6" t="e">
        <f t="shared" si="2"/>
        <v>#NAME?</v>
      </c>
      <c r="L8" s="6">
        <v>31</v>
      </c>
      <c r="M8" s="16">
        <f t="shared" ref="M8:M18" si="3">J8/L8</f>
        <v>0.16129032258064516</v>
      </c>
      <c r="N8" s="6">
        <v>5</v>
      </c>
      <c r="O8" s="6">
        <v>187</v>
      </c>
      <c r="P8" s="16">
        <f t="shared" si="1"/>
        <v>2.6737967914438502E-2</v>
      </c>
      <c r="Q8" s="19"/>
    </row>
    <row r="9" spans="1:17" s="8" customFormat="1" ht="20.100000000000001" customHeight="1">
      <c r="A9" s="6">
        <v>6</v>
      </c>
      <c r="B9" s="6" t="s">
        <v>25</v>
      </c>
      <c r="C9" s="6" t="s">
        <v>17</v>
      </c>
      <c r="D9" s="6" t="s">
        <v>18</v>
      </c>
      <c r="E9" s="6" t="s">
        <v>19</v>
      </c>
      <c r="F9" s="6" t="s">
        <v>26</v>
      </c>
      <c r="G9" s="6">
        <v>76.05</v>
      </c>
      <c r="H9" s="6">
        <v>4.3899999999999997</v>
      </c>
      <c r="I9" s="6">
        <f t="shared" si="0"/>
        <v>2017011046.4400001</v>
      </c>
      <c r="J9" s="6">
        <v>6</v>
      </c>
      <c r="K9" s="6" t="e">
        <f t="shared" si="2"/>
        <v>#NAME?</v>
      </c>
      <c r="L9" s="6">
        <v>30</v>
      </c>
      <c r="M9" s="16">
        <f t="shared" si="3"/>
        <v>0.2</v>
      </c>
      <c r="N9" s="6">
        <v>6</v>
      </c>
      <c r="O9" s="6">
        <v>187</v>
      </c>
      <c r="P9" s="16">
        <f t="shared" si="1"/>
        <v>3.2085561497326207E-2</v>
      </c>
      <c r="Q9" s="19"/>
    </row>
    <row r="10" spans="1:17" s="8" customFormat="1" ht="20.100000000000001" customHeight="1">
      <c r="A10" s="6">
        <v>7</v>
      </c>
      <c r="B10" s="6" t="s">
        <v>27</v>
      </c>
      <c r="C10" s="6" t="s">
        <v>17</v>
      </c>
      <c r="D10" s="6" t="s">
        <v>18</v>
      </c>
      <c r="E10" s="6" t="s">
        <v>19</v>
      </c>
      <c r="F10" s="6">
        <v>2017011011</v>
      </c>
      <c r="G10" s="6">
        <v>73.58</v>
      </c>
      <c r="H10" s="6">
        <v>6.1</v>
      </c>
      <c r="I10" s="6">
        <f t="shared" si="0"/>
        <v>2017011090.6799998</v>
      </c>
      <c r="J10" s="6">
        <v>7</v>
      </c>
      <c r="K10" s="6" t="e">
        <f t="shared" si="2"/>
        <v>#NAME?</v>
      </c>
      <c r="L10" s="6">
        <v>32</v>
      </c>
      <c r="M10" s="16">
        <f t="shared" si="3"/>
        <v>0.21875</v>
      </c>
      <c r="N10" s="6">
        <v>7</v>
      </c>
      <c r="O10" s="6">
        <v>187</v>
      </c>
      <c r="P10" s="16">
        <f t="shared" si="1"/>
        <v>3.7433155080213901E-2</v>
      </c>
      <c r="Q10" s="19"/>
    </row>
    <row r="11" spans="1:17" s="8" customFormat="1" ht="20.100000000000001" customHeight="1">
      <c r="A11" s="6">
        <v>8</v>
      </c>
      <c r="B11" s="6" t="s">
        <v>28</v>
      </c>
      <c r="C11" s="6" t="s">
        <v>17</v>
      </c>
      <c r="D11" s="6" t="s">
        <v>18</v>
      </c>
      <c r="E11" s="6" t="s">
        <v>19</v>
      </c>
      <c r="F11" s="6" t="s">
        <v>29</v>
      </c>
      <c r="G11" s="6">
        <v>73.91</v>
      </c>
      <c r="H11" s="6">
        <v>4.66</v>
      </c>
      <c r="I11" s="6">
        <f t="shared" si="0"/>
        <v>2017011041.5700002</v>
      </c>
      <c r="J11" s="6">
        <v>8</v>
      </c>
      <c r="K11" s="6" t="e">
        <f t="shared" si="2"/>
        <v>#NAME?</v>
      </c>
      <c r="L11" s="6">
        <v>30</v>
      </c>
      <c r="M11" s="16">
        <f t="shared" si="3"/>
        <v>0.26666666666666666</v>
      </c>
      <c r="N11" s="6">
        <v>8</v>
      </c>
      <c r="O11" s="6">
        <v>187</v>
      </c>
      <c r="P11" s="16">
        <f t="shared" si="1"/>
        <v>4.2780748663101602E-2</v>
      </c>
      <c r="Q11" s="19"/>
    </row>
    <row r="12" spans="1:17" s="8" customFormat="1" ht="20.100000000000001" customHeight="1">
      <c r="A12" s="6">
        <v>9</v>
      </c>
      <c r="B12" s="6" t="s">
        <v>30</v>
      </c>
      <c r="C12" s="6" t="s">
        <v>17</v>
      </c>
      <c r="D12" s="6" t="s">
        <v>18</v>
      </c>
      <c r="E12" s="6" t="s">
        <v>19</v>
      </c>
      <c r="F12" s="6" t="s">
        <v>31</v>
      </c>
      <c r="G12" s="6">
        <v>76.05</v>
      </c>
      <c r="H12" s="6">
        <v>4.38</v>
      </c>
      <c r="I12" s="6">
        <f t="shared" si="0"/>
        <v>2017011047.4300001</v>
      </c>
      <c r="J12" s="6">
        <v>9</v>
      </c>
      <c r="K12" s="6" t="e">
        <f t="shared" si="2"/>
        <v>#NAME?</v>
      </c>
      <c r="L12" s="6">
        <v>30</v>
      </c>
      <c r="M12" s="16">
        <f t="shared" si="3"/>
        <v>0.3</v>
      </c>
      <c r="N12" s="6">
        <v>9</v>
      </c>
      <c r="O12" s="6">
        <v>187</v>
      </c>
      <c r="P12" s="16">
        <f t="shared" si="1"/>
        <v>4.8128342245989303E-2</v>
      </c>
      <c r="Q12" s="19"/>
    </row>
    <row r="13" spans="1:17" s="8" customFormat="1" ht="20.100000000000001" customHeight="1">
      <c r="A13" s="6">
        <v>10</v>
      </c>
      <c r="B13" s="6" t="s">
        <v>32</v>
      </c>
      <c r="C13" s="6" t="s">
        <v>17</v>
      </c>
      <c r="D13" s="6" t="s">
        <v>18</v>
      </c>
      <c r="E13" s="6" t="s">
        <v>19</v>
      </c>
      <c r="F13" s="6" t="s">
        <v>33</v>
      </c>
      <c r="G13" s="6">
        <v>73.19</v>
      </c>
      <c r="H13" s="6">
        <v>5.53</v>
      </c>
      <c r="I13" s="6">
        <f t="shared" si="0"/>
        <v>2017011050.72</v>
      </c>
      <c r="J13" s="6">
        <v>10</v>
      </c>
      <c r="K13" s="6" t="e">
        <f t="shared" si="2"/>
        <v>#NAME?</v>
      </c>
      <c r="L13" s="6">
        <v>30</v>
      </c>
      <c r="M13" s="16">
        <f t="shared" si="3"/>
        <v>0.33333333333333331</v>
      </c>
      <c r="N13" s="6">
        <v>10</v>
      </c>
      <c r="O13" s="6">
        <v>187</v>
      </c>
      <c r="P13" s="16">
        <f t="shared" si="1"/>
        <v>5.3475935828877004E-2</v>
      </c>
      <c r="Q13" s="19"/>
    </row>
    <row r="14" spans="1:17" s="8" customFormat="1" ht="20.100000000000001" customHeight="1">
      <c r="A14" s="6">
        <v>11</v>
      </c>
      <c r="B14" s="6" t="s">
        <v>34</v>
      </c>
      <c r="C14" s="6" t="s">
        <v>17</v>
      </c>
      <c r="D14" s="6" t="s">
        <v>18</v>
      </c>
      <c r="E14" s="6" t="s">
        <v>19</v>
      </c>
      <c r="F14" s="6">
        <v>2017010911</v>
      </c>
      <c r="G14" s="6">
        <v>70.81</v>
      </c>
      <c r="H14" s="6">
        <v>5.7</v>
      </c>
      <c r="I14" s="6">
        <f t="shared" si="0"/>
        <v>2017010987.51</v>
      </c>
      <c r="J14" s="6">
        <v>11</v>
      </c>
      <c r="K14" s="6" t="e">
        <f t="shared" si="2"/>
        <v>#NAME?</v>
      </c>
      <c r="L14" s="6">
        <v>31</v>
      </c>
      <c r="M14" s="16">
        <f t="shared" si="3"/>
        <v>0.35483870967741937</v>
      </c>
      <c r="N14" s="6">
        <v>11</v>
      </c>
      <c r="O14" s="6">
        <v>187</v>
      </c>
      <c r="P14" s="16">
        <f t="shared" si="1"/>
        <v>5.8823529411764705E-2</v>
      </c>
      <c r="Q14" s="19"/>
    </row>
    <row r="15" spans="1:17" s="8" customFormat="1" ht="20.100000000000001" customHeight="1">
      <c r="A15" s="6">
        <v>12</v>
      </c>
      <c r="B15" s="6" t="s">
        <v>35</v>
      </c>
      <c r="C15" s="6" t="s">
        <v>17</v>
      </c>
      <c r="D15" s="6" t="s">
        <v>18</v>
      </c>
      <c r="E15" s="6" t="s">
        <v>19</v>
      </c>
      <c r="F15" s="6">
        <v>2017010919</v>
      </c>
      <c r="G15" s="6">
        <v>72.950999999999993</v>
      </c>
      <c r="H15" s="6">
        <v>4.46</v>
      </c>
      <c r="I15" s="6">
        <f t="shared" si="0"/>
        <v>2017010996.411</v>
      </c>
      <c r="J15" s="6">
        <v>12</v>
      </c>
      <c r="K15" s="6" t="e">
        <f t="shared" si="2"/>
        <v>#NAME?</v>
      </c>
      <c r="L15" s="6">
        <v>31</v>
      </c>
      <c r="M15" s="16">
        <f t="shared" si="3"/>
        <v>0.38709677419354838</v>
      </c>
      <c r="N15" s="6">
        <v>12</v>
      </c>
      <c r="O15" s="6">
        <v>187</v>
      </c>
      <c r="P15" s="16">
        <f t="shared" si="1"/>
        <v>6.4171122994652413E-2</v>
      </c>
      <c r="Q15" s="19"/>
    </row>
    <row r="16" spans="1:17" s="8" customFormat="1" ht="20.100000000000001" customHeight="1">
      <c r="A16" s="6">
        <v>13</v>
      </c>
      <c r="B16" s="6" t="s">
        <v>36</v>
      </c>
      <c r="C16" s="6" t="s">
        <v>17</v>
      </c>
      <c r="D16" s="6" t="s">
        <v>18</v>
      </c>
      <c r="E16" s="6" t="s">
        <v>19</v>
      </c>
      <c r="F16" s="6" t="s">
        <v>37</v>
      </c>
      <c r="G16" s="6">
        <v>73.25</v>
      </c>
      <c r="H16" s="6">
        <v>4.46</v>
      </c>
      <c r="I16" s="6">
        <f t="shared" si="0"/>
        <v>2017011052.71</v>
      </c>
      <c r="J16" s="6">
        <v>13</v>
      </c>
      <c r="K16" s="6" t="e">
        <f t="shared" si="2"/>
        <v>#NAME?</v>
      </c>
      <c r="L16" s="6">
        <v>30</v>
      </c>
      <c r="M16" s="16">
        <f t="shared" si="3"/>
        <v>0.43333333333333335</v>
      </c>
      <c r="N16" s="6">
        <v>13</v>
      </c>
      <c r="O16" s="6">
        <v>187</v>
      </c>
      <c r="P16" s="16">
        <f t="shared" si="1"/>
        <v>6.9518716577540107E-2</v>
      </c>
      <c r="Q16" s="19"/>
    </row>
    <row r="17" spans="1:17" s="8" customFormat="1" ht="20.100000000000001" customHeight="1">
      <c r="A17" s="6">
        <v>14</v>
      </c>
      <c r="B17" s="6" t="s">
        <v>38</v>
      </c>
      <c r="C17" s="6" t="s">
        <v>17</v>
      </c>
      <c r="D17" s="6" t="s">
        <v>18</v>
      </c>
      <c r="E17" s="6" t="s">
        <v>19</v>
      </c>
      <c r="F17" s="6">
        <v>2017010946</v>
      </c>
      <c r="G17" s="6">
        <v>73.62</v>
      </c>
      <c r="H17" s="6">
        <v>5.28</v>
      </c>
      <c r="I17" s="6">
        <f>SUM(F17:H17)</f>
        <v>2017011024.8999999</v>
      </c>
      <c r="J17" s="6">
        <v>14</v>
      </c>
      <c r="K17" s="6" t="e">
        <f t="shared" si="2"/>
        <v>#NAME?</v>
      </c>
      <c r="L17" s="6">
        <v>30</v>
      </c>
      <c r="M17" s="16">
        <f t="shared" si="3"/>
        <v>0.46666666666666667</v>
      </c>
      <c r="N17" s="6">
        <v>14</v>
      </c>
      <c r="O17" s="6">
        <v>187</v>
      </c>
      <c r="P17" s="16">
        <f t="shared" si="1"/>
        <v>7.4866310160427801E-2</v>
      </c>
      <c r="Q17" s="19"/>
    </row>
    <row r="18" spans="1:17" s="8" customFormat="1" ht="20.100000000000001" customHeight="1">
      <c r="A18" s="6">
        <v>15</v>
      </c>
      <c r="B18" s="6" t="s">
        <v>39</v>
      </c>
      <c r="C18" s="6" t="s">
        <v>17</v>
      </c>
      <c r="D18" s="6" t="s">
        <v>18</v>
      </c>
      <c r="E18" s="6" t="s">
        <v>19</v>
      </c>
      <c r="F18" s="6">
        <v>2017011037</v>
      </c>
      <c r="G18" s="6">
        <v>72.760000000000005</v>
      </c>
      <c r="H18" s="6">
        <v>5.0999999999999996</v>
      </c>
      <c r="I18" s="6">
        <f>F18+G18+H18</f>
        <v>2017011114.8599999</v>
      </c>
      <c r="J18" s="6">
        <v>15</v>
      </c>
      <c r="K18" s="6" t="e">
        <f t="shared" si="2"/>
        <v>#NAME?</v>
      </c>
      <c r="L18" s="6">
        <v>31</v>
      </c>
      <c r="M18" s="16">
        <f t="shared" si="3"/>
        <v>0.4838709677419355</v>
      </c>
      <c r="N18" s="6">
        <v>15</v>
      </c>
      <c r="O18" s="6">
        <v>187</v>
      </c>
      <c r="P18" s="16">
        <f t="shared" si="1"/>
        <v>8.0213903743315509E-2</v>
      </c>
      <c r="Q18" s="19"/>
    </row>
    <row r="19" spans="1:17" s="8" customFormat="1" ht="20.100000000000001" customHeight="1">
      <c r="A19" s="6">
        <v>16</v>
      </c>
      <c r="B19" s="6" t="s">
        <v>40</v>
      </c>
      <c r="C19" s="6" t="s">
        <v>17</v>
      </c>
      <c r="D19" s="6" t="s">
        <v>18</v>
      </c>
      <c r="E19" s="6" t="s">
        <v>19</v>
      </c>
      <c r="F19" s="6" t="s">
        <v>41</v>
      </c>
      <c r="G19" s="6">
        <v>71.5</v>
      </c>
      <c r="H19" s="6">
        <v>6.1</v>
      </c>
      <c r="I19" s="6">
        <f>F19+G19+H19</f>
        <v>2017011145.5999999</v>
      </c>
      <c r="J19" s="6">
        <v>16</v>
      </c>
      <c r="K19" s="6" t="e">
        <f t="shared" si="2"/>
        <v>#NAME?</v>
      </c>
      <c r="L19" s="6">
        <v>32</v>
      </c>
      <c r="M19" s="16">
        <f>J19/32</f>
        <v>0.5</v>
      </c>
      <c r="N19" s="6">
        <v>16</v>
      </c>
      <c r="O19" s="6">
        <v>187</v>
      </c>
      <c r="P19" s="16">
        <f t="shared" si="1"/>
        <v>8.5561497326203204E-2</v>
      </c>
      <c r="Q19" s="19"/>
    </row>
    <row r="20" spans="1:17" s="8" customFormat="1" ht="20.100000000000001" customHeight="1">
      <c r="A20" s="6">
        <v>17</v>
      </c>
      <c r="B20" s="6" t="s">
        <v>42</v>
      </c>
      <c r="C20" s="6" t="s">
        <v>17</v>
      </c>
      <c r="D20" s="6" t="s">
        <v>18</v>
      </c>
      <c r="E20" s="6" t="s">
        <v>19</v>
      </c>
      <c r="F20" s="6">
        <v>2017010900</v>
      </c>
      <c r="G20" s="6">
        <v>74</v>
      </c>
      <c r="H20" s="6">
        <v>3.8</v>
      </c>
      <c r="I20" s="6">
        <f>F20+G20+H20</f>
        <v>2017010977.8</v>
      </c>
      <c r="J20" s="6">
        <v>17</v>
      </c>
      <c r="K20" s="6" t="e">
        <f t="shared" si="2"/>
        <v>#NAME?</v>
      </c>
      <c r="L20" s="6">
        <v>31</v>
      </c>
      <c r="M20" s="16">
        <f>J20/L20</f>
        <v>0.54838709677419351</v>
      </c>
      <c r="N20" s="6">
        <v>17</v>
      </c>
      <c r="O20" s="6">
        <v>187</v>
      </c>
      <c r="P20" s="16">
        <f t="shared" si="1"/>
        <v>9.0909090909090912E-2</v>
      </c>
      <c r="Q20" s="19"/>
    </row>
    <row r="21" spans="1:17" s="8" customFormat="1" ht="20.100000000000001" customHeight="1">
      <c r="A21" s="6">
        <v>18</v>
      </c>
      <c r="B21" s="6" t="s">
        <v>43</v>
      </c>
      <c r="C21" s="6" t="s">
        <v>17</v>
      </c>
      <c r="D21" s="6" t="s">
        <v>18</v>
      </c>
      <c r="E21" s="6" t="s">
        <v>19</v>
      </c>
      <c r="F21" s="6">
        <v>2017010921</v>
      </c>
      <c r="G21" s="6">
        <v>72.834000000000003</v>
      </c>
      <c r="H21" s="6">
        <v>4.3</v>
      </c>
      <c r="I21" s="6">
        <f>F21+G21+H21</f>
        <v>2017010998.1340001</v>
      </c>
      <c r="J21" s="6">
        <v>18</v>
      </c>
      <c r="K21" s="6" t="e">
        <f t="shared" si="2"/>
        <v>#NAME?</v>
      </c>
      <c r="L21" s="6">
        <v>31</v>
      </c>
      <c r="M21" s="16">
        <f>J21/L21</f>
        <v>0.58064516129032262</v>
      </c>
      <c r="N21" s="6">
        <v>18</v>
      </c>
      <c r="O21" s="6">
        <v>187</v>
      </c>
      <c r="P21" s="16">
        <f t="shared" si="1"/>
        <v>9.6256684491978606E-2</v>
      </c>
      <c r="Q21" s="19"/>
    </row>
    <row r="22" spans="1:17" s="8" customFormat="1" ht="20.100000000000001" customHeight="1">
      <c r="A22" s="6">
        <v>19</v>
      </c>
      <c r="B22" s="6" t="s">
        <v>44</v>
      </c>
      <c r="C22" s="6" t="s">
        <v>17</v>
      </c>
      <c r="D22" s="6" t="s">
        <v>18</v>
      </c>
      <c r="E22" s="6" t="s">
        <v>19</v>
      </c>
      <c r="F22" s="6" t="s">
        <v>45</v>
      </c>
      <c r="G22" s="6">
        <v>73.86</v>
      </c>
      <c r="H22" s="6">
        <v>4.28</v>
      </c>
      <c r="I22" s="6">
        <f>F22+G22+H22</f>
        <v>2017011126.1399999</v>
      </c>
      <c r="J22" s="6">
        <v>19</v>
      </c>
      <c r="K22" s="6" t="e">
        <f t="shared" si="2"/>
        <v>#NAME?</v>
      </c>
      <c r="L22" s="6">
        <v>32</v>
      </c>
      <c r="M22" s="16">
        <f>J22/32</f>
        <v>0.59375</v>
      </c>
      <c r="N22" s="6">
        <v>19</v>
      </c>
      <c r="O22" s="6">
        <v>187</v>
      </c>
      <c r="P22" s="16">
        <f t="shared" si="1"/>
        <v>0.10160427807486631</v>
      </c>
      <c r="Q22" s="20"/>
    </row>
    <row r="23" spans="1:17" s="8" customFormat="1" ht="14.25">
      <c r="A23" s="6">
        <v>20</v>
      </c>
      <c r="B23" s="6" t="s">
        <v>46</v>
      </c>
      <c r="C23" s="6" t="s">
        <v>17</v>
      </c>
      <c r="D23" s="6" t="s">
        <v>18</v>
      </c>
      <c r="E23" s="6" t="s">
        <v>19</v>
      </c>
      <c r="F23" s="6">
        <v>2017010934</v>
      </c>
      <c r="G23" s="6">
        <v>73.78</v>
      </c>
      <c r="H23" s="6">
        <v>4.4400000000000004</v>
      </c>
      <c r="I23" s="6">
        <f>SUM(F23:H23)</f>
        <v>2017011012.22</v>
      </c>
      <c r="J23" s="6">
        <v>20</v>
      </c>
      <c r="K23" s="6" t="e">
        <f t="shared" si="2"/>
        <v>#NAME?</v>
      </c>
      <c r="L23" s="6">
        <v>30</v>
      </c>
      <c r="M23" s="16">
        <f>J23/L23</f>
        <v>0.66666666666666663</v>
      </c>
      <c r="N23" s="6">
        <v>20</v>
      </c>
      <c r="O23" s="6">
        <v>187</v>
      </c>
      <c r="P23" s="16">
        <f t="shared" si="1"/>
        <v>0.10695187165775401</v>
      </c>
      <c r="Q23" s="20"/>
    </row>
    <row r="24" spans="1:17" s="8" customFormat="1" ht="14.25">
      <c r="A24" s="6">
        <v>21</v>
      </c>
      <c r="B24" s="6" t="s">
        <v>47</v>
      </c>
      <c r="C24" s="6" t="s">
        <v>17</v>
      </c>
      <c r="D24" s="6" t="s">
        <v>18</v>
      </c>
      <c r="E24" s="6" t="s">
        <v>19</v>
      </c>
      <c r="F24" s="6">
        <v>2017010922</v>
      </c>
      <c r="G24" s="6">
        <v>71.8</v>
      </c>
      <c r="H24" s="6">
        <v>4.3</v>
      </c>
      <c r="I24" s="6">
        <f>F24+G24+H24</f>
        <v>2017010998.0999999</v>
      </c>
      <c r="J24" s="6">
        <v>21</v>
      </c>
      <c r="K24" s="6" t="e">
        <f t="shared" si="2"/>
        <v>#NAME?</v>
      </c>
      <c r="L24" s="6">
        <v>31</v>
      </c>
      <c r="M24" s="16">
        <f>J24/L24</f>
        <v>0.67741935483870963</v>
      </c>
      <c r="N24" s="6">
        <v>21</v>
      </c>
      <c r="O24" s="6">
        <v>187</v>
      </c>
      <c r="P24" s="16">
        <f t="shared" si="1"/>
        <v>0.11229946524064172</v>
      </c>
      <c r="Q24" s="20"/>
    </row>
    <row r="25" spans="1:17" s="8" customFormat="1" ht="14.25">
      <c r="A25" s="6">
        <v>22</v>
      </c>
      <c r="B25" s="6" t="s">
        <v>48</v>
      </c>
      <c r="C25" s="6" t="s">
        <v>17</v>
      </c>
      <c r="D25" s="6" t="s">
        <v>18</v>
      </c>
      <c r="E25" s="6" t="s">
        <v>19</v>
      </c>
      <c r="F25" s="6" t="s">
        <v>49</v>
      </c>
      <c r="G25" s="6">
        <v>74.849999999999994</v>
      </c>
      <c r="H25" s="6">
        <v>4.0999999999999996</v>
      </c>
      <c r="I25" s="6">
        <f>F25+G25+H25</f>
        <v>2017011147.9499998</v>
      </c>
      <c r="J25" s="6">
        <v>22</v>
      </c>
      <c r="K25" s="6" t="e">
        <f t="shared" si="2"/>
        <v>#NAME?</v>
      </c>
      <c r="L25" s="6">
        <v>32</v>
      </c>
      <c r="M25" s="16">
        <f>J25/32</f>
        <v>0.6875</v>
      </c>
      <c r="N25" s="6">
        <v>22</v>
      </c>
      <c r="O25" s="6">
        <v>187</v>
      </c>
      <c r="P25" s="16">
        <f t="shared" si="1"/>
        <v>0.11764705882352941</v>
      </c>
      <c r="Q25" s="20"/>
    </row>
    <row r="26" spans="1:17" s="8" customFormat="1" ht="14.25">
      <c r="A26" s="6">
        <v>23</v>
      </c>
      <c r="B26" s="6" t="s">
        <v>50</v>
      </c>
      <c r="C26" s="6" t="s">
        <v>17</v>
      </c>
      <c r="D26" s="6" t="s">
        <v>18</v>
      </c>
      <c r="E26" s="6" t="s">
        <v>19</v>
      </c>
      <c r="F26" s="6" t="s">
        <v>51</v>
      </c>
      <c r="G26" s="6">
        <v>72.42</v>
      </c>
      <c r="H26" s="6">
        <v>4.4000000000000004</v>
      </c>
      <c r="I26" s="6">
        <f>F26+G26+H26</f>
        <v>2017011049.8200002</v>
      </c>
      <c r="J26" s="6">
        <v>23</v>
      </c>
      <c r="K26" s="6" t="e">
        <f t="shared" si="2"/>
        <v>#NAME?</v>
      </c>
      <c r="L26" s="6">
        <v>30</v>
      </c>
      <c r="M26" s="16">
        <f t="shared" ref="M26:M37" si="4">J26/L26</f>
        <v>0.76666666666666672</v>
      </c>
      <c r="N26" s="6">
        <v>23</v>
      </c>
      <c r="O26" s="6">
        <v>187</v>
      </c>
      <c r="P26" s="16">
        <f t="shared" si="1"/>
        <v>0.12299465240641712</v>
      </c>
      <c r="Q26" s="20"/>
    </row>
    <row r="27" spans="1:17" s="8" customFormat="1" ht="14.25">
      <c r="A27" s="6">
        <v>24</v>
      </c>
      <c r="B27" s="6" t="s">
        <v>52</v>
      </c>
      <c r="C27" s="6" t="s">
        <v>17</v>
      </c>
      <c r="D27" s="6" t="s">
        <v>18</v>
      </c>
      <c r="E27" s="6" t="s">
        <v>19</v>
      </c>
      <c r="F27" s="6">
        <v>2017010948</v>
      </c>
      <c r="G27" s="6">
        <v>75.290000000000006</v>
      </c>
      <c r="H27" s="6">
        <v>5.13</v>
      </c>
      <c r="I27" s="6">
        <f>SUM(F27:H27)</f>
        <v>2017011028.4200001</v>
      </c>
      <c r="J27" s="6">
        <v>24</v>
      </c>
      <c r="K27" s="6" t="e">
        <f t="shared" si="2"/>
        <v>#NAME?</v>
      </c>
      <c r="L27" s="6">
        <v>30</v>
      </c>
      <c r="M27" s="16">
        <f t="shared" si="4"/>
        <v>0.8</v>
      </c>
      <c r="N27" s="6">
        <v>24</v>
      </c>
      <c r="O27" s="6">
        <v>187</v>
      </c>
      <c r="P27" s="16">
        <f t="shared" si="1"/>
        <v>0.12834224598930483</v>
      </c>
      <c r="Q27" s="20"/>
    </row>
    <row r="28" spans="1:17" s="8" customFormat="1" ht="14.25">
      <c r="A28" s="6">
        <v>25</v>
      </c>
      <c r="B28" s="6" t="s">
        <v>53</v>
      </c>
      <c r="C28" s="6" t="s">
        <v>17</v>
      </c>
      <c r="D28" s="6" t="s">
        <v>18</v>
      </c>
      <c r="E28" s="6" t="s">
        <v>19</v>
      </c>
      <c r="F28" s="6">
        <v>2016010293</v>
      </c>
      <c r="G28" s="6">
        <v>72.62</v>
      </c>
      <c r="H28" s="6">
        <v>4.5</v>
      </c>
      <c r="I28" s="6">
        <f t="shared" ref="I28:I35" si="5">F28+G28+H28</f>
        <v>2016010370.1199999</v>
      </c>
      <c r="J28" s="6">
        <v>25</v>
      </c>
      <c r="K28" s="6" t="e">
        <f t="shared" si="2"/>
        <v>#NAME?</v>
      </c>
      <c r="L28" s="6">
        <v>32</v>
      </c>
      <c r="M28" s="16">
        <f>J28/32</f>
        <v>0.78125</v>
      </c>
      <c r="N28" s="6">
        <v>25</v>
      </c>
      <c r="O28" s="6">
        <v>187</v>
      </c>
      <c r="P28" s="16">
        <f t="shared" si="1"/>
        <v>0.13368983957219252</v>
      </c>
      <c r="Q28" s="20"/>
    </row>
    <row r="29" spans="1:17" s="8" customFormat="1" ht="14.25">
      <c r="A29" s="6">
        <v>26</v>
      </c>
      <c r="B29" s="6" t="s">
        <v>54</v>
      </c>
      <c r="C29" s="6" t="s">
        <v>17</v>
      </c>
      <c r="D29" s="6" t="s">
        <v>18</v>
      </c>
      <c r="E29" s="6" t="s">
        <v>19</v>
      </c>
      <c r="F29" s="6">
        <v>2017011007</v>
      </c>
      <c r="G29" s="6">
        <v>72.89</v>
      </c>
      <c r="H29" s="6">
        <v>4.2</v>
      </c>
      <c r="I29" s="6">
        <f t="shared" si="5"/>
        <v>2017011084.0900002</v>
      </c>
      <c r="J29" s="6">
        <v>26</v>
      </c>
      <c r="K29" s="6" t="e">
        <f t="shared" si="2"/>
        <v>#NAME?</v>
      </c>
      <c r="L29" s="6">
        <v>32</v>
      </c>
      <c r="M29" s="16">
        <f t="shared" si="4"/>
        <v>0.8125</v>
      </c>
      <c r="N29" s="6">
        <v>26</v>
      </c>
      <c r="O29" s="6">
        <v>187</v>
      </c>
      <c r="P29" s="16">
        <f t="shared" si="1"/>
        <v>0.13903743315508021</v>
      </c>
      <c r="Q29" s="20"/>
    </row>
    <row r="30" spans="1:17" s="8" customFormat="1" ht="14.25">
      <c r="A30" s="6">
        <v>27</v>
      </c>
      <c r="B30" s="6" t="s">
        <v>55</v>
      </c>
      <c r="C30" s="6" t="s">
        <v>17</v>
      </c>
      <c r="D30" s="6" t="s">
        <v>18</v>
      </c>
      <c r="E30" s="6" t="s">
        <v>19</v>
      </c>
      <c r="F30" s="6">
        <v>2017011038</v>
      </c>
      <c r="G30" s="6">
        <v>70.31</v>
      </c>
      <c r="H30" s="6">
        <v>4.5999999999999996</v>
      </c>
      <c r="I30" s="6">
        <f t="shared" si="5"/>
        <v>2017011112.9099998</v>
      </c>
      <c r="J30" s="6">
        <v>27</v>
      </c>
      <c r="K30" s="6" t="e">
        <f t="shared" si="2"/>
        <v>#NAME?</v>
      </c>
      <c r="L30" s="6">
        <v>31</v>
      </c>
      <c r="M30" s="16">
        <f t="shared" si="4"/>
        <v>0.87096774193548387</v>
      </c>
      <c r="N30" s="6">
        <v>27</v>
      </c>
      <c r="O30" s="6">
        <v>187</v>
      </c>
      <c r="P30" s="16">
        <f t="shared" si="1"/>
        <v>0.14438502673796791</v>
      </c>
      <c r="Q30" s="20"/>
    </row>
    <row r="31" spans="1:17" s="8" customFormat="1" ht="14.25">
      <c r="A31" s="6">
        <v>28</v>
      </c>
      <c r="B31" s="6" t="s">
        <v>56</v>
      </c>
      <c r="C31" s="6" t="s">
        <v>17</v>
      </c>
      <c r="D31" s="6" t="s">
        <v>18</v>
      </c>
      <c r="E31" s="6" t="s">
        <v>19</v>
      </c>
      <c r="F31" s="6">
        <v>2017011012</v>
      </c>
      <c r="G31" s="6">
        <v>71.239999999999995</v>
      </c>
      <c r="H31" s="6">
        <v>5.9</v>
      </c>
      <c r="I31" s="6">
        <f t="shared" si="5"/>
        <v>2017011089.1400001</v>
      </c>
      <c r="J31" s="6">
        <v>28</v>
      </c>
      <c r="K31" s="6" t="e">
        <f t="shared" si="2"/>
        <v>#NAME?</v>
      </c>
      <c r="L31" s="6">
        <v>32</v>
      </c>
      <c r="M31" s="16">
        <f t="shared" si="4"/>
        <v>0.875</v>
      </c>
      <c r="N31" s="6">
        <v>28</v>
      </c>
      <c r="O31" s="6">
        <v>187</v>
      </c>
      <c r="P31" s="16">
        <f t="shared" si="1"/>
        <v>0.1497326203208556</v>
      </c>
      <c r="Q31" s="20"/>
    </row>
    <row r="32" spans="1:17" s="8" customFormat="1" ht="14.25">
      <c r="A32" s="6">
        <v>29</v>
      </c>
      <c r="B32" s="6" t="s">
        <v>57</v>
      </c>
      <c r="C32" s="6" t="s">
        <v>17</v>
      </c>
      <c r="D32" s="6" t="s">
        <v>18</v>
      </c>
      <c r="E32" s="6" t="s">
        <v>19</v>
      </c>
      <c r="F32" s="6">
        <v>2017011028</v>
      </c>
      <c r="G32" s="6">
        <v>72.709999999999994</v>
      </c>
      <c r="H32" s="6">
        <v>4.3</v>
      </c>
      <c r="I32" s="6">
        <f t="shared" si="5"/>
        <v>2017011105.01</v>
      </c>
      <c r="J32" s="6">
        <v>29</v>
      </c>
      <c r="K32" s="6" t="e">
        <f t="shared" si="2"/>
        <v>#NAME?</v>
      </c>
      <c r="L32" s="6">
        <v>31</v>
      </c>
      <c r="M32" s="16">
        <f t="shared" si="4"/>
        <v>0.93548387096774188</v>
      </c>
      <c r="N32" s="6">
        <v>29</v>
      </c>
      <c r="O32" s="6">
        <v>187</v>
      </c>
      <c r="P32" s="16">
        <f t="shared" si="1"/>
        <v>0.15508021390374332</v>
      </c>
      <c r="Q32" s="6"/>
    </row>
    <row r="33" spans="1:17" s="8" customFormat="1" ht="14.25">
      <c r="A33" s="6">
        <v>30</v>
      </c>
      <c r="B33" s="6" t="s">
        <v>58</v>
      </c>
      <c r="C33" s="6" t="s">
        <v>17</v>
      </c>
      <c r="D33" s="6" t="s">
        <v>18</v>
      </c>
      <c r="E33" s="6" t="s">
        <v>19</v>
      </c>
      <c r="F33" s="6" t="s">
        <v>59</v>
      </c>
      <c r="G33" s="6">
        <v>72.599999999999994</v>
      </c>
      <c r="H33" s="6">
        <v>3.98</v>
      </c>
      <c r="I33" s="6">
        <f t="shared" si="5"/>
        <v>2017011050.5799999</v>
      </c>
      <c r="J33" s="6">
        <v>30</v>
      </c>
      <c r="K33" s="6" t="e">
        <f t="shared" si="2"/>
        <v>#NAME?</v>
      </c>
      <c r="L33" s="6">
        <v>30</v>
      </c>
      <c r="M33" s="16">
        <f t="shared" si="4"/>
        <v>1</v>
      </c>
      <c r="N33" s="6">
        <v>30</v>
      </c>
      <c r="O33" s="6">
        <v>187</v>
      </c>
      <c r="P33" s="16">
        <f t="shared" si="1"/>
        <v>0.16042780748663102</v>
      </c>
      <c r="Q33" s="6"/>
    </row>
    <row r="34" spans="1:17" s="8" customFormat="1" ht="14.25">
      <c r="A34" s="6">
        <v>31</v>
      </c>
      <c r="B34" s="6" t="s">
        <v>60</v>
      </c>
      <c r="C34" s="6" t="s">
        <v>17</v>
      </c>
      <c r="D34" s="6" t="s">
        <v>18</v>
      </c>
      <c r="E34" s="6" t="s">
        <v>19</v>
      </c>
      <c r="F34" s="6">
        <v>2017011041</v>
      </c>
      <c r="G34" s="6">
        <v>71.03</v>
      </c>
      <c r="H34" s="6">
        <v>4.8</v>
      </c>
      <c r="I34" s="6">
        <f t="shared" si="5"/>
        <v>2017011116.8299999</v>
      </c>
      <c r="J34" s="6">
        <v>31</v>
      </c>
      <c r="K34" s="6" t="e">
        <f t="shared" si="2"/>
        <v>#NAME?</v>
      </c>
      <c r="L34" s="6">
        <v>31</v>
      </c>
      <c r="M34" s="16">
        <f t="shared" si="4"/>
        <v>1</v>
      </c>
      <c r="N34" s="6">
        <v>31</v>
      </c>
      <c r="O34" s="6">
        <v>187</v>
      </c>
      <c r="P34" s="16">
        <f t="shared" si="1"/>
        <v>0.16577540106951871</v>
      </c>
      <c r="Q34" s="6"/>
    </row>
    <row r="35" spans="1:17" s="8" customFormat="1" ht="14.25">
      <c r="A35" s="6">
        <v>32</v>
      </c>
      <c r="B35" s="6" t="s">
        <v>61</v>
      </c>
      <c r="C35" s="6" t="s">
        <v>17</v>
      </c>
      <c r="D35" s="6" t="s">
        <v>18</v>
      </c>
      <c r="E35" s="6" t="s">
        <v>19</v>
      </c>
      <c r="F35" s="6" t="s">
        <v>62</v>
      </c>
      <c r="G35" s="6">
        <v>71.13</v>
      </c>
      <c r="H35" s="6">
        <v>4.34</v>
      </c>
      <c r="I35" s="6">
        <f t="shared" si="5"/>
        <v>2017011056.47</v>
      </c>
      <c r="J35" s="6">
        <v>32</v>
      </c>
      <c r="K35" s="6" t="e">
        <f t="shared" si="2"/>
        <v>#NAME?</v>
      </c>
      <c r="L35" s="6">
        <v>30</v>
      </c>
      <c r="M35" s="16">
        <f t="shared" si="4"/>
        <v>1.0666666666666667</v>
      </c>
      <c r="N35" s="6">
        <v>32</v>
      </c>
      <c r="O35" s="6">
        <v>187</v>
      </c>
      <c r="P35" s="16">
        <f t="shared" si="1"/>
        <v>0.17112299465240641</v>
      </c>
      <c r="Q35" s="6"/>
    </row>
    <row r="36" spans="1:17" s="8" customFormat="1" ht="14.25">
      <c r="A36" s="6">
        <v>33</v>
      </c>
      <c r="B36" s="6" t="s">
        <v>63</v>
      </c>
      <c r="C36" s="6" t="s">
        <v>17</v>
      </c>
      <c r="D36" s="6" t="s">
        <v>18</v>
      </c>
      <c r="E36" s="6" t="s">
        <v>19</v>
      </c>
      <c r="F36" s="6">
        <v>2017010949</v>
      </c>
      <c r="G36" s="6">
        <v>72.5</v>
      </c>
      <c r="H36" s="6">
        <v>4.7249999999999996</v>
      </c>
      <c r="I36" s="6">
        <v>83.62</v>
      </c>
      <c r="J36" s="6">
        <v>33</v>
      </c>
      <c r="K36" s="6" t="e">
        <f t="shared" si="2"/>
        <v>#NAME?</v>
      </c>
      <c r="L36" s="6">
        <v>30</v>
      </c>
      <c r="M36" s="16">
        <f t="shared" si="4"/>
        <v>1.1000000000000001</v>
      </c>
      <c r="N36" s="6">
        <v>33</v>
      </c>
      <c r="O36" s="6">
        <v>187</v>
      </c>
      <c r="P36" s="16">
        <f t="shared" si="1"/>
        <v>0.17647058823529413</v>
      </c>
      <c r="Q36" s="6"/>
    </row>
    <row r="37" spans="1:17" s="8" customFormat="1" ht="14.25">
      <c r="A37" s="6">
        <v>34</v>
      </c>
      <c r="B37" s="6" t="s">
        <v>64</v>
      </c>
      <c r="C37" s="6" t="s">
        <v>17</v>
      </c>
      <c r="D37" s="6" t="s">
        <v>18</v>
      </c>
      <c r="E37" s="6" t="s">
        <v>19</v>
      </c>
      <c r="F37" s="6">
        <v>2017011005</v>
      </c>
      <c r="G37" s="6">
        <v>71.25</v>
      </c>
      <c r="H37" s="6">
        <v>6.1</v>
      </c>
      <c r="I37" s="6">
        <f t="shared" ref="I37:I43" si="6">F37+G37+H37</f>
        <v>2017011082.3499999</v>
      </c>
      <c r="J37" s="6">
        <v>34</v>
      </c>
      <c r="K37" s="6" t="e">
        <f t="shared" ref="K37:K59" si="7">J37&amp;“/”&amp;“185”</f>
        <v>#NAME?</v>
      </c>
      <c r="L37" s="6">
        <v>32</v>
      </c>
      <c r="M37" s="16">
        <f t="shared" si="4"/>
        <v>1.0625</v>
      </c>
      <c r="N37" s="6">
        <v>34</v>
      </c>
      <c r="O37" s="6">
        <v>187</v>
      </c>
      <c r="P37" s="16">
        <f t="shared" si="1"/>
        <v>0.18181818181818182</v>
      </c>
      <c r="Q37" s="6"/>
    </row>
    <row r="38" spans="1:17" s="8" customFormat="1" ht="14.25">
      <c r="A38" s="6">
        <v>35</v>
      </c>
      <c r="B38" s="6" t="s">
        <v>65</v>
      </c>
      <c r="C38" s="6" t="s">
        <v>17</v>
      </c>
      <c r="D38" s="6" t="s">
        <v>18</v>
      </c>
      <c r="E38" s="6" t="s">
        <v>19</v>
      </c>
      <c r="F38" s="6" t="s">
        <v>66</v>
      </c>
      <c r="G38" s="6">
        <v>72.400000000000006</v>
      </c>
      <c r="H38" s="6">
        <v>4.4000000000000004</v>
      </c>
      <c r="I38" s="6">
        <f t="shared" si="6"/>
        <v>2017011141.8000002</v>
      </c>
      <c r="J38" s="6">
        <v>35</v>
      </c>
      <c r="K38" s="6" t="e">
        <f t="shared" si="7"/>
        <v>#NAME?</v>
      </c>
      <c r="L38" s="6">
        <v>32</v>
      </c>
      <c r="M38" s="16">
        <f>J38/32</f>
        <v>1.09375</v>
      </c>
      <c r="N38" s="6">
        <v>35</v>
      </c>
      <c r="O38" s="6">
        <v>187</v>
      </c>
      <c r="P38" s="16">
        <f t="shared" si="1"/>
        <v>0.18716577540106952</v>
      </c>
      <c r="Q38" s="6"/>
    </row>
    <row r="39" spans="1:17" s="8" customFormat="1" ht="14.25">
      <c r="A39" s="6">
        <v>36</v>
      </c>
      <c r="B39" s="6" t="s">
        <v>67</v>
      </c>
      <c r="C39" s="6" t="s">
        <v>17</v>
      </c>
      <c r="D39" s="6" t="s">
        <v>18</v>
      </c>
      <c r="E39" s="6" t="s">
        <v>19</v>
      </c>
      <c r="F39" s="6">
        <v>2017011026</v>
      </c>
      <c r="G39" s="6">
        <v>71.08</v>
      </c>
      <c r="H39" s="6">
        <v>4.4000000000000004</v>
      </c>
      <c r="I39" s="6">
        <f t="shared" si="6"/>
        <v>2017011101.48</v>
      </c>
      <c r="J39" s="6">
        <v>36</v>
      </c>
      <c r="K39" s="6" t="e">
        <f t="shared" si="7"/>
        <v>#NAME?</v>
      </c>
      <c r="L39" s="6">
        <v>31</v>
      </c>
      <c r="M39" s="16">
        <f>J39/L39</f>
        <v>1.1612903225806452</v>
      </c>
      <c r="N39" s="6">
        <v>36</v>
      </c>
      <c r="O39" s="6">
        <v>187</v>
      </c>
      <c r="P39" s="16">
        <f t="shared" si="1"/>
        <v>0.19251336898395721</v>
      </c>
      <c r="Q39" s="6"/>
    </row>
    <row r="40" spans="1:17" s="8" customFormat="1" ht="14.25">
      <c r="A40" s="6">
        <v>37</v>
      </c>
      <c r="B40" s="6" t="s">
        <v>68</v>
      </c>
      <c r="C40" s="6" t="s">
        <v>17</v>
      </c>
      <c r="D40" s="6" t="s">
        <v>18</v>
      </c>
      <c r="E40" s="6" t="s">
        <v>19</v>
      </c>
      <c r="F40" s="6" t="s">
        <v>69</v>
      </c>
      <c r="G40" s="6">
        <v>71.45</v>
      </c>
      <c r="H40" s="6">
        <v>4.7</v>
      </c>
      <c r="I40" s="6">
        <f t="shared" si="6"/>
        <v>2017011047.1500001</v>
      </c>
      <c r="J40" s="6">
        <v>37</v>
      </c>
      <c r="K40" s="6" t="e">
        <f t="shared" si="7"/>
        <v>#NAME?</v>
      </c>
      <c r="L40" s="6">
        <v>30</v>
      </c>
      <c r="M40" s="16">
        <f>J40/L40</f>
        <v>1.2333333333333334</v>
      </c>
      <c r="N40" s="6">
        <v>37</v>
      </c>
      <c r="O40" s="6">
        <v>187</v>
      </c>
      <c r="P40" s="16">
        <f t="shared" si="1"/>
        <v>0.19786096256684493</v>
      </c>
      <c r="Q40" s="6"/>
    </row>
    <row r="41" spans="1:17" s="8" customFormat="1" ht="14.25">
      <c r="A41" s="6">
        <v>38</v>
      </c>
      <c r="B41" s="6" t="s">
        <v>70</v>
      </c>
      <c r="C41" s="6" t="s">
        <v>17</v>
      </c>
      <c r="D41" s="6" t="s">
        <v>18</v>
      </c>
      <c r="E41" s="6" t="s">
        <v>19</v>
      </c>
      <c r="F41" s="6">
        <v>2017011027</v>
      </c>
      <c r="G41" s="6">
        <v>70.97</v>
      </c>
      <c r="H41" s="6">
        <v>4.4000000000000004</v>
      </c>
      <c r="I41" s="6">
        <f t="shared" si="6"/>
        <v>2017011102.3700001</v>
      </c>
      <c r="J41" s="6">
        <v>38</v>
      </c>
      <c r="K41" s="6" t="e">
        <f t="shared" si="7"/>
        <v>#NAME?</v>
      </c>
      <c r="L41" s="6">
        <v>31</v>
      </c>
      <c r="M41" s="16">
        <f>J41/L41</f>
        <v>1.2258064516129032</v>
      </c>
      <c r="N41" s="6">
        <v>38</v>
      </c>
      <c r="O41" s="6">
        <v>187</v>
      </c>
      <c r="P41" s="16">
        <f t="shared" si="1"/>
        <v>0.20320855614973263</v>
      </c>
      <c r="Q41" s="6"/>
    </row>
    <row r="42" spans="1:17" s="8" customFormat="1" ht="14.25">
      <c r="A42" s="6">
        <v>39</v>
      </c>
      <c r="B42" s="6" t="s">
        <v>71</v>
      </c>
      <c r="C42" s="6" t="s">
        <v>17</v>
      </c>
      <c r="D42" s="6" t="s">
        <v>18</v>
      </c>
      <c r="E42" s="6" t="s">
        <v>19</v>
      </c>
      <c r="F42" s="6" t="s">
        <v>72</v>
      </c>
      <c r="G42" s="6">
        <v>71.58</v>
      </c>
      <c r="H42" s="6">
        <v>4.24</v>
      </c>
      <c r="I42" s="6">
        <f t="shared" si="6"/>
        <v>2017011124.8199999</v>
      </c>
      <c r="J42" s="6">
        <v>39</v>
      </c>
      <c r="K42" s="6" t="e">
        <f t="shared" si="7"/>
        <v>#NAME?</v>
      </c>
      <c r="L42" s="6">
        <v>32</v>
      </c>
      <c r="M42" s="16">
        <f>J42/32</f>
        <v>1.21875</v>
      </c>
      <c r="N42" s="6">
        <v>39</v>
      </c>
      <c r="O42" s="6">
        <v>187</v>
      </c>
      <c r="P42" s="16">
        <f t="shared" si="1"/>
        <v>0.20855614973262032</v>
      </c>
      <c r="Q42" s="6"/>
    </row>
    <row r="43" spans="1:17" s="8" customFormat="1" ht="14.25">
      <c r="A43" s="6">
        <v>40</v>
      </c>
      <c r="B43" s="6" t="s">
        <v>73</v>
      </c>
      <c r="C43" s="6" t="s">
        <v>17</v>
      </c>
      <c r="D43" s="6" t="s">
        <v>18</v>
      </c>
      <c r="E43" s="6" t="s">
        <v>19</v>
      </c>
      <c r="F43" s="6">
        <v>2017011014</v>
      </c>
      <c r="G43" s="6">
        <v>71.48</v>
      </c>
      <c r="H43" s="6">
        <v>4.5999999999999996</v>
      </c>
      <c r="I43" s="6">
        <f t="shared" si="6"/>
        <v>2017011090.0799999</v>
      </c>
      <c r="J43" s="6">
        <v>40</v>
      </c>
      <c r="K43" s="6" t="e">
        <f t="shared" si="7"/>
        <v>#NAME?</v>
      </c>
      <c r="L43" s="6">
        <v>32</v>
      </c>
      <c r="M43" s="16">
        <f t="shared" ref="M43:M50" si="8">J43/L43</f>
        <v>1.25</v>
      </c>
      <c r="N43" s="6">
        <v>40</v>
      </c>
      <c r="O43" s="6">
        <v>187</v>
      </c>
      <c r="P43" s="16">
        <f t="shared" si="1"/>
        <v>0.21390374331550802</v>
      </c>
      <c r="Q43" s="6"/>
    </row>
    <row r="44" spans="1:17" s="8" customFormat="1" ht="14.25">
      <c r="A44" s="6">
        <v>41</v>
      </c>
      <c r="B44" s="6" t="s">
        <v>74</v>
      </c>
      <c r="C44" s="6" t="s">
        <v>17</v>
      </c>
      <c r="D44" s="6" t="s">
        <v>18</v>
      </c>
      <c r="E44" s="6" t="s">
        <v>19</v>
      </c>
      <c r="F44" s="6">
        <v>2017010950</v>
      </c>
      <c r="G44" s="6">
        <v>70.849999999999994</v>
      </c>
      <c r="H44" s="6">
        <v>4.3899999999999997</v>
      </c>
      <c r="I44" s="6">
        <f>SUM(F44:H44)</f>
        <v>2017011025.24</v>
      </c>
      <c r="J44" s="6">
        <v>41</v>
      </c>
      <c r="K44" s="6" t="e">
        <f t="shared" si="7"/>
        <v>#NAME?</v>
      </c>
      <c r="L44" s="6">
        <v>30</v>
      </c>
      <c r="M44" s="16">
        <f t="shared" si="8"/>
        <v>1.3666666666666667</v>
      </c>
      <c r="N44" s="6">
        <v>41</v>
      </c>
      <c r="O44" s="6">
        <v>187</v>
      </c>
      <c r="P44" s="16">
        <f t="shared" si="1"/>
        <v>0.21925133689839571</v>
      </c>
      <c r="Q44" s="6"/>
    </row>
    <row r="45" spans="1:17" s="8" customFormat="1" ht="14.25">
      <c r="A45" s="6">
        <v>42</v>
      </c>
      <c r="B45" s="6" t="s">
        <v>75</v>
      </c>
      <c r="C45" s="6" t="s">
        <v>17</v>
      </c>
      <c r="D45" s="6" t="s">
        <v>18</v>
      </c>
      <c r="E45" s="6" t="s">
        <v>19</v>
      </c>
      <c r="F45" s="6" t="s">
        <v>76</v>
      </c>
      <c r="G45" s="6">
        <v>70.849999999999994</v>
      </c>
      <c r="H45" s="6">
        <v>4.3</v>
      </c>
      <c r="I45" s="6">
        <f>F45+G45+H45</f>
        <v>2017011142.1499999</v>
      </c>
      <c r="J45" s="6">
        <v>42</v>
      </c>
      <c r="K45" s="6" t="e">
        <f t="shared" si="7"/>
        <v>#NAME?</v>
      </c>
      <c r="L45" s="6">
        <v>32</v>
      </c>
      <c r="M45" s="16">
        <f>J45/32</f>
        <v>1.3125</v>
      </c>
      <c r="N45" s="6">
        <v>42</v>
      </c>
      <c r="O45" s="6">
        <v>187</v>
      </c>
      <c r="P45" s="16">
        <f t="shared" si="1"/>
        <v>0.22459893048128343</v>
      </c>
      <c r="Q45" s="6"/>
    </row>
    <row r="46" spans="1:17" s="8" customFormat="1" ht="14.25">
      <c r="A46" s="6">
        <v>43</v>
      </c>
      <c r="B46" s="6" t="s">
        <v>77</v>
      </c>
      <c r="C46" s="6" t="s">
        <v>17</v>
      </c>
      <c r="D46" s="6" t="s">
        <v>18</v>
      </c>
      <c r="E46" s="6" t="s">
        <v>19</v>
      </c>
      <c r="F46" s="6" t="s">
        <v>78</v>
      </c>
      <c r="G46" s="6">
        <v>68.7</v>
      </c>
      <c r="H46" s="6">
        <v>5.6</v>
      </c>
      <c r="I46" s="6">
        <f>F46+G46+H46</f>
        <v>2017011127.3</v>
      </c>
      <c r="J46" s="6">
        <v>43</v>
      </c>
      <c r="K46" s="6" t="e">
        <f t="shared" si="7"/>
        <v>#NAME?</v>
      </c>
      <c r="L46" s="6">
        <v>32</v>
      </c>
      <c r="M46" s="16">
        <f>J46/32</f>
        <v>1.34375</v>
      </c>
      <c r="N46" s="6">
        <v>43</v>
      </c>
      <c r="O46" s="6">
        <v>187</v>
      </c>
      <c r="P46" s="16">
        <f t="shared" si="1"/>
        <v>0.22994652406417113</v>
      </c>
      <c r="Q46" s="6"/>
    </row>
    <row r="47" spans="1:17" s="8" customFormat="1" ht="14.25">
      <c r="A47" s="6">
        <v>44</v>
      </c>
      <c r="B47" s="6" t="s">
        <v>79</v>
      </c>
      <c r="C47" s="6" t="s">
        <v>17</v>
      </c>
      <c r="D47" s="6" t="s">
        <v>18</v>
      </c>
      <c r="E47" s="6" t="s">
        <v>19</v>
      </c>
      <c r="F47" s="6">
        <v>2017011000</v>
      </c>
      <c r="G47" s="6">
        <v>68.61</v>
      </c>
      <c r="H47" s="6">
        <v>5.2</v>
      </c>
      <c r="I47" s="6">
        <f>F47+G47+H47</f>
        <v>2017011073.8099999</v>
      </c>
      <c r="J47" s="6">
        <v>44</v>
      </c>
      <c r="K47" s="6" t="e">
        <f t="shared" si="7"/>
        <v>#NAME?</v>
      </c>
      <c r="L47" s="6">
        <v>32</v>
      </c>
      <c r="M47" s="16">
        <f t="shared" si="8"/>
        <v>1.375</v>
      </c>
      <c r="N47" s="6">
        <v>44</v>
      </c>
      <c r="O47" s="6">
        <v>187</v>
      </c>
      <c r="P47" s="16">
        <f t="shared" si="1"/>
        <v>0.23529411764705882</v>
      </c>
      <c r="Q47" s="6"/>
    </row>
    <row r="48" spans="1:17" s="8" customFormat="1" ht="14.25">
      <c r="A48" s="6">
        <v>45</v>
      </c>
      <c r="B48" s="6" t="s">
        <v>80</v>
      </c>
      <c r="C48" s="6" t="s">
        <v>17</v>
      </c>
      <c r="D48" s="6" t="s">
        <v>18</v>
      </c>
      <c r="E48" s="6" t="s">
        <v>19</v>
      </c>
      <c r="F48" s="6">
        <v>2017010945</v>
      </c>
      <c r="G48" s="6">
        <v>70.73</v>
      </c>
      <c r="H48" s="6">
        <v>4.41</v>
      </c>
      <c r="I48" s="6">
        <f>SUM(F48:H48)</f>
        <v>2017011020.1400001</v>
      </c>
      <c r="J48" s="6">
        <v>45</v>
      </c>
      <c r="K48" s="6" t="e">
        <f t="shared" si="7"/>
        <v>#NAME?</v>
      </c>
      <c r="L48" s="6">
        <v>30</v>
      </c>
      <c r="M48" s="16">
        <f t="shared" si="8"/>
        <v>1.5</v>
      </c>
      <c r="N48" s="6">
        <v>45</v>
      </c>
      <c r="O48" s="6">
        <v>187</v>
      </c>
      <c r="P48" s="16">
        <f t="shared" si="1"/>
        <v>0.24064171122994651</v>
      </c>
      <c r="Q48" s="6"/>
    </row>
    <row r="49" spans="1:17" s="8" customFormat="1" ht="14.25">
      <c r="A49" s="6">
        <v>46</v>
      </c>
      <c r="B49" s="6" t="s">
        <v>81</v>
      </c>
      <c r="C49" s="6" t="s">
        <v>17</v>
      </c>
      <c r="D49" s="6" t="s">
        <v>18</v>
      </c>
      <c r="E49" s="6" t="s">
        <v>19</v>
      </c>
      <c r="F49" s="6">
        <v>2017010989</v>
      </c>
      <c r="G49" s="6">
        <v>71.930000000000007</v>
      </c>
      <c r="H49" s="6">
        <v>4.4000000000000004</v>
      </c>
      <c r="I49" s="6">
        <f t="shared" ref="I49:I59" si="9">F49+G49+H49</f>
        <v>2017011065.3300002</v>
      </c>
      <c r="J49" s="6">
        <v>46</v>
      </c>
      <c r="K49" s="6" t="e">
        <f t="shared" si="7"/>
        <v>#NAME?</v>
      </c>
      <c r="L49" s="6">
        <v>32</v>
      </c>
      <c r="M49" s="16">
        <f t="shared" si="8"/>
        <v>1.4375</v>
      </c>
      <c r="N49" s="6">
        <v>46</v>
      </c>
      <c r="O49" s="6">
        <v>187</v>
      </c>
      <c r="P49" s="16">
        <f t="shared" si="1"/>
        <v>0.24598930481283424</v>
      </c>
      <c r="Q49" s="6"/>
    </row>
    <row r="50" spans="1:17" s="8" customFormat="1" ht="14.25">
      <c r="A50" s="6">
        <v>47</v>
      </c>
      <c r="B50" s="6" t="s">
        <v>82</v>
      </c>
      <c r="C50" s="6" t="s">
        <v>17</v>
      </c>
      <c r="D50" s="6" t="s">
        <v>18</v>
      </c>
      <c r="E50" s="6" t="s">
        <v>19</v>
      </c>
      <c r="F50" s="6">
        <v>2017010909</v>
      </c>
      <c r="G50" s="6">
        <v>69.92</v>
      </c>
      <c r="H50" s="6">
        <v>4.2</v>
      </c>
      <c r="I50" s="6">
        <f t="shared" si="9"/>
        <v>2017010983.1200001</v>
      </c>
      <c r="J50" s="6">
        <v>47</v>
      </c>
      <c r="K50" s="6" t="e">
        <f t="shared" si="7"/>
        <v>#NAME?</v>
      </c>
      <c r="L50" s="6">
        <v>31</v>
      </c>
      <c r="M50" s="16">
        <f t="shared" si="8"/>
        <v>1.5161290322580645</v>
      </c>
      <c r="N50" s="6">
        <v>47</v>
      </c>
      <c r="O50" s="6">
        <v>187</v>
      </c>
      <c r="P50" s="16">
        <f t="shared" si="1"/>
        <v>0.25133689839572193</v>
      </c>
      <c r="Q50" s="6"/>
    </row>
    <row r="51" spans="1:17" s="8" customFormat="1" ht="14.25">
      <c r="A51" s="6">
        <v>48</v>
      </c>
      <c r="B51" s="6" t="s">
        <v>83</v>
      </c>
      <c r="C51" s="6" t="s">
        <v>17</v>
      </c>
      <c r="D51" s="6" t="s">
        <v>18</v>
      </c>
      <c r="E51" s="6" t="s">
        <v>19</v>
      </c>
      <c r="F51" s="6" t="s">
        <v>84</v>
      </c>
      <c r="G51" s="6">
        <v>70.72</v>
      </c>
      <c r="H51" s="6">
        <v>4.5199999999999996</v>
      </c>
      <c r="I51" s="6">
        <f t="shared" si="9"/>
        <v>2017011146.24</v>
      </c>
      <c r="J51" s="6">
        <v>48</v>
      </c>
      <c r="K51" s="6" t="e">
        <f t="shared" si="7"/>
        <v>#NAME?</v>
      </c>
      <c r="L51" s="6">
        <v>32</v>
      </c>
      <c r="M51" s="16">
        <f>J51/32</f>
        <v>1.5</v>
      </c>
      <c r="N51" s="6">
        <v>48</v>
      </c>
      <c r="O51" s="6">
        <v>187</v>
      </c>
      <c r="P51" s="16">
        <f t="shared" si="1"/>
        <v>0.25668449197860965</v>
      </c>
      <c r="Q51" s="6"/>
    </row>
    <row r="52" spans="1:17" s="8" customFormat="1" ht="14.25">
      <c r="A52" s="6">
        <v>49</v>
      </c>
      <c r="B52" s="6" t="s">
        <v>85</v>
      </c>
      <c r="C52" s="6" t="s">
        <v>17</v>
      </c>
      <c r="D52" s="6" t="s">
        <v>18</v>
      </c>
      <c r="E52" s="6" t="s">
        <v>19</v>
      </c>
      <c r="F52" s="6">
        <v>2017011031</v>
      </c>
      <c r="G52" s="6">
        <v>69.52</v>
      </c>
      <c r="H52" s="6">
        <v>4.4000000000000004</v>
      </c>
      <c r="I52" s="6">
        <f t="shared" si="9"/>
        <v>2017011104.9200001</v>
      </c>
      <c r="J52" s="6">
        <v>49</v>
      </c>
      <c r="K52" s="6" t="e">
        <f t="shared" si="7"/>
        <v>#NAME?</v>
      </c>
      <c r="L52" s="6">
        <v>31</v>
      </c>
      <c r="M52" s="16">
        <f t="shared" ref="M52:M58" si="10">J52/L52</f>
        <v>1.5806451612903225</v>
      </c>
      <c r="N52" s="6">
        <v>49</v>
      </c>
      <c r="O52" s="6">
        <v>187</v>
      </c>
      <c r="P52" s="16">
        <f t="shared" si="1"/>
        <v>0.26203208556149732</v>
      </c>
      <c r="Q52" s="6"/>
    </row>
    <row r="53" spans="1:17" s="8" customFormat="1" ht="14.25">
      <c r="A53" s="6">
        <v>50</v>
      </c>
      <c r="B53" s="6" t="s">
        <v>86</v>
      </c>
      <c r="C53" s="6" t="s">
        <v>17</v>
      </c>
      <c r="D53" s="6" t="s">
        <v>18</v>
      </c>
      <c r="E53" s="6" t="s">
        <v>19</v>
      </c>
      <c r="F53" s="6">
        <v>2017010914</v>
      </c>
      <c r="G53" s="6">
        <v>68.162000000000006</v>
      </c>
      <c r="H53" s="6">
        <v>4.5</v>
      </c>
      <c r="I53" s="6">
        <f t="shared" si="9"/>
        <v>2017010986.6619999</v>
      </c>
      <c r="J53" s="6">
        <v>50</v>
      </c>
      <c r="K53" s="6" t="e">
        <f t="shared" si="7"/>
        <v>#NAME?</v>
      </c>
      <c r="L53" s="6">
        <v>31</v>
      </c>
      <c r="M53" s="16">
        <f t="shared" si="10"/>
        <v>1.6129032258064515</v>
      </c>
      <c r="N53" s="6">
        <v>50</v>
      </c>
      <c r="O53" s="6">
        <v>187</v>
      </c>
      <c r="P53" s="16">
        <f t="shared" si="1"/>
        <v>0.26737967914438504</v>
      </c>
      <c r="Q53" s="6"/>
    </row>
    <row r="54" spans="1:17" s="8" customFormat="1" ht="14.25">
      <c r="A54" s="6">
        <v>51</v>
      </c>
      <c r="B54" s="6" t="s">
        <v>87</v>
      </c>
      <c r="C54" s="6" t="s">
        <v>17</v>
      </c>
      <c r="D54" s="6" t="s">
        <v>18</v>
      </c>
      <c r="E54" s="6" t="s">
        <v>19</v>
      </c>
      <c r="F54" s="6">
        <v>2017010915</v>
      </c>
      <c r="G54" s="6">
        <v>69.16</v>
      </c>
      <c r="H54" s="6">
        <v>4.4000000000000004</v>
      </c>
      <c r="I54" s="6">
        <f t="shared" si="9"/>
        <v>2017010988.5600002</v>
      </c>
      <c r="J54" s="6">
        <v>51</v>
      </c>
      <c r="K54" s="6" t="e">
        <f t="shared" si="7"/>
        <v>#NAME?</v>
      </c>
      <c r="L54" s="6">
        <v>31</v>
      </c>
      <c r="M54" s="16">
        <f t="shared" si="10"/>
        <v>1.6451612903225807</v>
      </c>
      <c r="N54" s="6">
        <v>51</v>
      </c>
      <c r="O54" s="6">
        <v>187</v>
      </c>
      <c r="P54" s="16">
        <f t="shared" si="1"/>
        <v>0.27272727272727271</v>
      </c>
      <c r="Q54" s="6"/>
    </row>
    <row r="55" spans="1:17" s="8" customFormat="1" ht="14.25">
      <c r="A55" s="6">
        <v>52</v>
      </c>
      <c r="B55" s="6" t="s">
        <v>88</v>
      </c>
      <c r="C55" s="6" t="s">
        <v>17</v>
      </c>
      <c r="D55" s="6" t="s">
        <v>18</v>
      </c>
      <c r="E55" s="6" t="s">
        <v>19</v>
      </c>
      <c r="F55" s="6">
        <v>2017011034</v>
      </c>
      <c r="G55" s="6">
        <v>70.7</v>
      </c>
      <c r="H55" s="6">
        <v>4.4000000000000004</v>
      </c>
      <c r="I55" s="6">
        <f t="shared" si="9"/>
        <v>2017011109.1000001</v>
      </c>
      <c r="J55" s="6">
        <v>52</v>
      </c>
      <c r="K55" s="6" t="e">
        <f t="shared" si="7"/>
        <v>#NAME?</v>
      </c>
      <c r="L55" s="6">
        <v>31</v>
      </c>
      <c r="M55" s="16">
        <f t="shared" si="10"/>
        <v>1.6774193548387097</v>
      </c>
      <c r="N55" s="6">
        <v>52</v>
      </c>
      <c r="O55" s="6">
        <v>187</v>
      </c>
      <c r="P55" s="16">
        <f t="shared" si="1"/>
        <v>0.27807486631016043</v>
      </c>
      <c r="Q55" s="6"/>
    </row>
    <row r="56" spans="1:17" s="8" customFormat="1" ht="14.25">
      <c r="A56" s="6">
        <v>53</v>
      </c>
      <c r="B56" s="6" t="s">
        <v>89</v>
      </c>
      <c r="C56" s="6" t="s">
        <v>17</v>
      </c>
      <c r="D56" s="6" t="s">
        <v>18</v>
      </c>
      <c r="E56" s="6" t="s">
        <v>19</v>
      </c>
      <c r="F56" s="6">
        <v>2017011025</v>
      </c>
      <c r="G56" s="6">
        <v>66.89</v>
      </c>
      <c r="H56" s="6">
        <v>6.5</v>
      </c>
      <c r="I56" s="6">
        <f t="shared" si="9"/>
        <v>2017011098.3900001</v>
      </c>
      <c r="J56" s="6">
        <v>53</v>
      </c>
      <c r="K56" s="6" t="e">
        <f t="shared" si="7"/>
        <v>#NAME?</v>
      </c>
      <c r="L56" s="6">
        <v>31</v>
      </c>
      <c r="M56" s="16">
        <f t="shared" si="10"/>
        <v>1.7096774193548387</v>
      </c>
      <c r="N56" s="6">
        <v>53</v>
      </c>
      <c r="O56" s="6">
        <v>187</v>
      </c>
      <c r="P56" s="16">
        <f t="shared" si="1"/>
        <v>0.28342245989304815</v>
      </c>
      <c r="Q56" s="6"/>
    </row>
    <row r="57" spans="1:17" s="8" customFormat="1" ht="14.25">
      <c r="A57" s="6">
        <v>54</v>
      </c>
      <c r="B57" s="6" t="s">
        <v>90</v>
      </c>
      <c r="C57" s="6" t="s">
        <v>17</v>
      </c>
      <c r="D57" s="6" t="s">
        <v>18</v>
      </c>
      <c r="E57" s="6" t="s">
        <v>19</v>
      </c>
      <c r="F57" s="6">
        <v>2017011006</v>
      </c>
      <c r="G57" s="6">
        <v>67.33</v>
      </c>
      <c r="H57" s="6">
        <v>6.8</v>
      </c>
      <c r="I57" s="6">
        <f t="shared" si="9"/>
        <v>2017011080.1299999</v>
      </c>
      <c r="J57" s="6">
        <v>54</v>
      </c>
      <c r="K57" s="6" t="e">
        <f t="shared" si="7"/>
        <v>#NAME?</v>
      </c>
      <c r="L57" s="6">
        <v>32</v>
      </c>
      <c r="M57" s="16">
        <f t="shared" si="10"/>
        <v>1.6875</v>
      </c>
      <c r="N57" s="6">
        <v>54</v>
      </c>
      <c r="O57" s="6">
        <v>187</v>
      </c>
      <c r="P57" s="16">
        <f t="shared" si="1"/>
        <v>0.28877005347593582</v>
      </c>
      <c r="Q57" s="6"/>
    </row>
    <row r="58" spans="1:17" s="8" customFormat="1" ht="14.25">
      <c r="A58" s="6">
        <v>55</v>
      </c>
      <c r="B58" s="6" t="s">
        <v>91</v>
      </c>
      <c r="C58" s="6" t="s">
        <v>17</v>
      </c>
      <c r="D58" s="6" t="s">
        <v>18</v>
      </c>
      <c r="E58" s="6" t="s">
        <v>19</v>
      </c>
      <c r="F58" s="6">
        <v>2017010988</v>
      </c>
      <c r="G58" s="6">
        <v>69.48</v>
      </c>
      <c r="H58" s="6">
        <v>4.8</v>
      </c>
      <c r="I58" s="6">
        <f t="shared" si="9"/>
        <v>2017011062.28</v>
      </c>
      <c r="J58" s="6">
        <v>55</v>
      </c>
      <c r="K58" s="6" t="e">
        <f t="shared" si="7"/>
        <v>#NAME?</v>
      </c>
      <c r="L58" s="6">
        <v>32</v>
      </c>
      <c r="M58" s="16">
        <f t="shared" si="10"/>
        <v>1.71875</v>
      </c>
      <c r="N58" s="6">
        <v>55</v>
      </c>
      <c r="O58" s="6">
        <v>187</v>
      </c>
      <c r="P58" s="16">
        <f t="shared" si="1"/>
        <v>0.29411764705882354</v>
      </c>
      <c r="Q58" s="6"/>
    </row>
    <row r="59" spans="1:17" s="8" customFormat="1" ht="14.25">
      <c r="A59" s="6">
        <v>56</v>
      </c>
      <c r="B59" s="6" t="s">
        <v>92</v>
      </c>
      <c r="C59" s="6" t="s">
        <v>17</v>
      </c>
      <c r="D59" s="6" t="s">
        <v>18</v>
      </c>
      <c r="E59" s="6" t="s">
        <v>19</v>
      </c>
      <c r="F59" s="6" t="s">
        <v>93</v>
      </c>
      <c r="G59" s="6">
        <v>69.8</v>
      </c>
      <c r="H59" s="6">
        <v>4.2</v>
      </c>
      <c r="I59" s="6">
        <f t="shared" si="9"/>
        <v>2017011144</v>
      </c>
      <c r="J59" s="6">
        <v>56</v>
      </c>
      <c r="K59" s="6" t="e">
        <f t="shared" si="7"/>
        <v>#NAME?</v>
      </c>
      <c r="L59" s="6">
        <v>32</v>
      </c>
      <c r="M59" s="16">
        <f>J59/32</f>
        <v>1.75</v>
      </c>
      <c r="N59" s="6">
        <v>56</v>
      </c>
      <c r="O59" s="6">
        <v>187</v>
      </c>
      <c r="P59" s="16">
        <f t="shared" si="1"/>
        <v>0.29946524064171121</v>
      </c>
      <c r="Q59" s="6"/>
    </row>
    <row r="60" spans="1:17" ht="16.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7"/>
      <c r="M60" s="12"/>
      <c r="N60" s="12"/>
      <c r="O60" s="12"/>
    </row>
    <row r="61" spans="1:17" ht="16.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7"/>
      <c r="M61" s="12"/>
      <c r="N61" s="12"/>
      <c r="O61" s="12"/>
    </row>
    <row r="62" spans="1:17" ht="16.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7"/>
      <c r="M62" s="12"/>
      <c r="N62" s="12"/>
      <c r="O62" s="12"/>
    </row>
    <row r="63" spans="1:17" ht="16.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7"/>
      <c r="M63" s="12"/>
      <c r="N63" s="12"/>
      <c r="O63" s="12"/>
    </row>
    <row r="64" spans="1:17" ht="16.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8"/>
      <c r="M64" s="9"/>
      <c r="N64" s="9"/>
      <c r="O64" s="9"/>
    </row>
    <row r="65" spans="1:15" ht="16.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8"/>
      <c r="M65" s="9"/>
      <c r="N65" s="9"/>
      <c r="O65" s="9"/>
    </row>
    <row r="66" spans="1:15" ht="16.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8"/>
      <c r="M66" s="9"/>
      <c r="N66" s="9"/>
      <c r="O66" s="9"/>
    </row>
    <row r="67" spans="1:15" ht="16.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8"/>
      <c r="M67" s="9"/>
      <c r="N67" s="9"/>
      <c r="O67" s="9"/>
    </row>
    <row r="68" spans="1:15" ht="16.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8"/>
      <c r="M68" s="9"/>
      <c r="N68" s="9"/>
      <c r="O68" s="9"/>
    </row>
    <row r="69" spans="1:15" ht="16.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8"/>
      <c r="M69" s="9"/>
      <c r="N69" s="9"/>
      <c r="O69" s="9"/>
    </row>
    <row r="70" spans="1:15" ht="16.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8"/>
      <c r="M70" s="9"/>
      <c r="N70" s="9"/>
      <c r="O70" s="9"/>
    </row>
    <row r="71" spans="1:15" ht="16.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8"/>
      <c r="M71" s="9"/>
      <c r="N71" s="9"/>
      <c r="O71" s="9"/>
    </row>
    <row r="72" spans="1:15" ht="16.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18"/>
      <c r="M72" s="9"/>
      <c r="N72" s="9"/>
      <c r="O72" s="9"/>
    </row>
    <row r="73" spans="1:15" ht="16.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8"/>
      <c r="M73" s="9"/>
      <c r="N73" s="9"/>
      <c r="O73" s="9"/>
    </row>
    <row r="74" spans="1:15" ht="16.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18"/>
      <c r="M74" s="9"/>
      <c r="N74" s="9"/>
      <c r="O74" s="9"/>
    </row>
    <row r="75" spans="1:15" ht="16.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18"/>
      <c r="M75" s="9"/>
      <c r="N75" s="9"/>
      <c r="O75" s="9"/>
    </row>
    <row r="76" spans="1:15" ht="16.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8"/>
      <c r="M76" s="9"/>
      <c r="N76" s="9"/>
      <c r="O76" s="9"/>
    </row>
    <row r="77" spans="1:15" ht="16.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8"/>
      <c r="M77" s="9"/>
      <c r="N77" s="9"/>
      <c r="O77" s="9"/>
    </row>
    <row r="78" spans="1:15" ht="16.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8"/>
      <c r="M78" s="9"/>
      <c r="N78" s="9"/>
      <c r="O78" s="9"/>
    </row>
    <row r="79" spans="1:15" ht="16.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8"/>
      <c r="M79" s="9"/>
      <c r="N79" s="9"/>
      <c r="O79" s="9"/>
    </row>
    <row r="80" spans="1:15" ht="16.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8"/>
      <c r="M80" s="9"/>
      <c r="N80" s="9"/>
      <c r="O80" s="9"/>
    </row>
    <row r="81" spans="1:15" ht="16.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8"/>
      <c r="M81" s="9"/>
      <c r="N81" s="9"/>
      <c r="O81" s="9"/>
    </row>
    <row r="82" spans="1:15" ht="16.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8"/>
      <c r="M82" s="9"/>
      <c r="N82" s="9"/>
      <c r="O82" s="9"/>
    </row>
    <row r="83" spans="1:15" ht="16.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8"/>
      <c r="M83" s="9"/>
      <c r="N83" s="9"/>
      <c r="O83" s="9"/>
    </row>
    <row r="84" spans="1:15" ht="16.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8"/>
      <c r="M84" s="9"/>
      <c r="N84" s="9"/>
      <c r="O84" s="9"/>
    </row>
    <row r="85" spans="1:15" ht="16.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18"/>
      <c r="M85" s="9"/>
      <c r="N85" s="9"/>
      <c r="O85" s="9"/>
    </row>
    <row r="86" spans="1:15" ht="16.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18"/>
      <c r="M86" s="9"/>
      <c r="N86" s="9"/>
      <c r="O86" s="9"/>
    </row>
    <row r="87" spans="1:15" ht="16.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18"/>
      <c r="M87" s="9"/>
      <c r="N87" s="9"/>
      <c r="O87" s="9"/>
    </row>
    <row r="88" spans="1:15" ht="16.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18"/>
      <c r="M88" s="9"/>
      <c r="N88" s="9"/>
      <c r="O88" s="9"/>
    </row>
    <row r="89" spans="1:15" ht="16.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18"/>
      <c r="M89" s="9"/>
      <c r="N89" s="9"/>
      <c r="O89" s="9"/>
    </row>
    <row r="90" spans="1:15" ht="16.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18"/>
      <c r="M90" s="9"/>
      <c r="N90" s="9"/>
      <c r="O90" s="9"/>
    </row>
    <row r="91" spans="1:15" ht="16.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18"/>
      <c r="M91" s="9"/>
      <c r="N91" s="9"/>
      <c r="O91" s="9"/>
    </row>
    <row r="92" spans="1:15" ht="16.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18"/>
      <c r="M92" s="9"/>
      <c r="N92" s="9"/>
      <c r="O92" s="9"/>
    </row>
    <row r="93" spans="1:15" ht="16.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18"/>
      <c r="M93" s="9"/>
      <c r="N93" s="9"/>
      <c r="O93" s="9"/>
    </row>
    <row r="94" spans="1:15" ht="16.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18"/>
      <c r="M94" s="9"/>
      <c r="N94" s="9"/>
      <c r="O94" s="9"/>
    </row>
    <row r="95" spans="1:15" ht="16.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18"/>
      <c r="M95" s="9"/>
      <c r="N95" s="9"/>
      <c r="O95" s="9"/>
    </row>
    <row r="96" spans="1:15" ht="16.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18"/>
      <c r="M96" s="9"/>
      <c r="N96" s="9"/>
      <c r="O96" s="9"/>
    </row>
    <row r="97" spans="1:15" ht="16.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18"/>
      <c r="M97" s="9"/>
      <c r="N97" s="9"/>
      <c r="O97" s="9"/>
    </row>
    <row r="98" spans="1:15" ht="16.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18"/>
      <c r="M98" s="9"/>
      <c r="N98" s="9"/>
      <c r="O98" s="9"/>
    </row>
    <row r="99" spans="1:15" ht="16.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18"/>
      <c r="M99" s="9"/>
      <c r="N99" s="9"/>
      <c r="O99" s="9"/>
    </row>
    <row r="100" spans="1:15" ht="16.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8"/>
      <c r="M100" s="9"/>
      <c r="N100" s="9"/>
      <c r="O100" s="9"/>
    </row>
    <row r="101" spans="1:15" ht="16.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8"/>
      <c r="M101" s="9"/>
      <c r="N101" s="9"/>
      <c r="O101" s="9"/>
    </row>
    <row r="102" spans="1:15" ht="16.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8"/>
      <c r="M102" s="9"/>
      <c r="N102" s="9"/>
      <c r="O102" s="9"/>
    </row>
    <row r="103" spans="1:15" ht="16.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8"/>
      <c r="M103" s="9"/>
      <c r="N103" s="9"/>
      <c r="O103" s="9"/>
    </row>
    <row r="104" spans="1:15" ht="16.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8"/>
      <c r="M104" s="9"/>
      <c r="N104" s="9"/>
      <c r="O104" s="9"/>
    </row>
    <row r="105" spans="1:15" ht="16.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18"/>
      <c r="M105" s="9"/>
      <c r="N105" s="9"/>
      <c r="O105" s="9"/>
    </row>
    <row r="106" spans="1:15" ht="16.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18"/>
      <c r="M106" s="9"/>
      <c r="N106" s="9"/>
      <c r="O106" s="9"/>
    </row>
    <row r="107" spans="1:15" ht="16.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18"/>
      <c r="M107" s="9"/>
      <c r="N107" s="9"/>
      <c r="O107" s="9"/>
    </row>
    <row r="108" spans="1:15" ht="16.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18"/>
      <c r="M108" s="9"/>
      <c r="N108" s="9"/>
      <c r="O108" s="9"/>
    </row>
    <row r="109" spans="1:15" ht="16.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18"/>
      <c r="M109" s="9"/>
      <c r="N109" s="9"/>
      <c r="O109" s="9"/>
    </row>
    <row r="110" spans="1:15" ht="16.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18"/>
      <c r="M110" s="9"/>
      <c r="N110" s="9"/>
      <c r="O110" s="9"/>
    </row>
    <row r="111" spans="1:15" ht="16.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18"/>
      <c r="M111" s="9"/>
      <c r="N111" s="9"/>
      <c r="O111" s="9"/>
    </row>
    <row r="112" spans="1:15" ht="16.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18"/>
      <c r="M112" s="9"/>
      <c r="N112" s="9"/>
      <c r="O112" s="9"/>
    </row>
    <row r="113" spans="1:15" ht="16.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18"/>
      <c r="M113" s="9"/>
      <c r="N113" s="9"/>
      <c r="O113" s="9"/>
    </row>
    <row r="114" spans="1:15" ht="16.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18"/>
      <c r="M114" s="9"/>
      <c r="N114" s="9"/>
      <c r="O114" s="9"/>
    </row>
    <row r="115" spans="1:15" ht="16.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18"/>
      <c r="M115" s="9"/>
      <c r="N115" s="9"/>
      <c r="O115" s="9"/>
    </row>
    <row r="116" spans="1:15" ht="16.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18"/>
      <c r="M116" s="9"/>
      <c r="N116" s="9"/>
      <c r="O116" s="9"/>
    </row>
    <row r="117" spans="1:15" ht="16.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18"/>
      <c r="M117" s="9"/>
      <c r="N117" s="9"/>
      <c r="O117" s="9"/>
    </row>
    <row r="118" spans="1:15" ht="16.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18"/>
      <c r="M118" s="9"/>
      <c r="N118" s="9"/>
      <c r="O118" s="9"/>
    </row>
    <row r="119" spans="1:15" ht="16.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18"/>
      <c r="M119" s="9"/>
      <c r="N119" s="9"/>
      <c r="O119" s="9"/>
    </row>
    <row r="120" spans="1:15" ht="16.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18"/>
      <c r="M120" s="9"/>
      <c r="N120" s="9"/>
      <c r="O120" s="9"/>
    </row>
    <row r="121" spans="1:15" ht="16.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18"/>
      <c r="M121" s="9"/>
      <c r="N121" s="9"/>
      <c r="O121" s="9"/>
    </row>
    <row r="122" spans="1:15" ht="16.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18"/>
      <c r="M122" s="9"/>
      <c r="N122" s="9"/>
      <c r="O122" s="9"/>
    </row>
    <row r="123" spans="1:15" ht="16.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18"/>
      <c r="M123" s="9"/>
      <c r="N123" s="9"/>
      <c r="O123" s="9"/>
    </row>
    <row r="124" spans="1:15" ht="16.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18"/>
      <c r="M124" s="9"/>
      <c r="N124" s="9"/>
      <c r="O124" s="9"/>
    </row>
    <row r="125" spans="1:15" ht="16.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18"/>
      <c r="M125" s="9"/>
      <c r="N125" s="9"/>
      <c r="O125" s="9"/>
    </row>
    <row r="126" spans="1:15" ht="16.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18"/>
      <c r="M126" s="9"/>
      <c r="N126" s="9"/>
      <c r="O126" s="9"/>
    </row>
    <row r="127" spans="1:15" ht="16.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18"/>
      <c r="M127" s="9"/>
      <c r="N127" s="9"/>
      <c r="O127" s="9"/>
    </row>
    <row r="128" spans="1:15" ht="16.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18"/>
      <c r="M128" s="9"/>
      <c r="N128" s="9"/>
      <c r="O128" s="9"/>
    </row>
    <row r="129" spans="1:15" ht="16.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18"/>
      <c r="M129" s="9"/>
      <c r="N129" s="9"/>
      <c r="O129" s="9"/>
    </row>
    <row r="130" spans="1:15" ht="16.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8"/>
      <c r="M130" s="9"/>
      <c r="N130" s="9"/>
      <c r="O130" s="9"/>
    </row>
    <row r="131" spans="1:15" ht="16.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18"/>
      <c r="M131" s="9"/>
      <c r="N131" s="9"/>
      <c r="O131" s="9"/>
    </row>
    <row r="132" spans="1:15" ht="16.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18"/>
      <c r="M132" s="9"/>
      <c r="N132" s="9"/>
      <c r="O132" s="9"/>
    </row>
    <row r="133" spans="1:15" ht="16.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8"/>
      <c r="M133" s="9"/>
      <c r="N133" s="9"/>
      <c r="O133" s="9"/>
    </row>
    <row r="134" spans="1:15" ht="16.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18"/>
      <c r="M134" s="9"/>
      <c r="N134" s="9"/>
      <c r="O134" s="9"/>
    </row>
    <row r="135" spans="1:15" ht="16.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8"/>
      <c r="M135" s="9"/>
      <c r="N135" s="9"/>
      <c r="O135" s="9"/>
    </row>
    <row r="136" spans="1:15" ht="16.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18"/>
      <c r="M136" s="9"/>
      <c r="N136" s="9"/>
      <c r="O136" s="9"/>
    </row>
    <row r="137" spans="1:15" ht="16.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18"/>
      <c r="M137" s="9"/>
      <c r="N137" s="9"/>
      <c r="O137" s="9"/>
    </row>
    <row r="138" spans="1:15" ht="16.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18"/>
      <c r="M138" s="9"/>
      <c r="N138" s="9"/>
      <c r="O138" s="9"/>
    </row>
    <row r="139" spans="1:15" ht="16.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18"/>
      <c r="M139" s="9"/>
      <c r="N139" s="9"/>
      <c r="O139" s="9"/>
    </row>
    <row r="140" spans="1:15" ht="16.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18"/>
      <c r="M140" s="9"/>
      <c r="N140" s="9"/>
      <c r="O140" s="9"/>
    </row>
    <row r="141" spans="1:15" ht="16.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18"/>
      <c r="M141" s="9"/>
      <c r="N141" s="9"/>
      <c r="O141" s="9"/>
    </row>
    <row r="142" spans="1:15" ht="16.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18"/>
      <c r="M142" s="9"/>
      <c r="N142" s="9"/>
      <c r="O142" s="9"/>
    </row>
    <row r="143" spans="1:15" ht="16.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18"/>
      <c r="M143" s="9"/>
      <c r="N143" s="9"/>
      <c r="O143" s="9"/>
    </row>
    <row r="144" spans="1:15" ht="16.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8"/>
      <c r="M144" s="9"/>
      <c r="N144" s="9"/>
      <c r="O144" s="9"/>
    </row>
    <row r="145" spans="1:15" ht="16.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8"/>
      <c r="M145" s="9"/>
      <c r="N145" s="9"/>
      <c r="O145" s="9"/>
    </row>
    <row r="146" spans="1:15" ht="16.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18"/>
      <c r="M146" s="9"/>
      <c r="N146" s="9"/>
      <c r="O146" s="9"/>
    </row>
    <row r="147" spans="1:15" ht="16.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18"/>
      <c r="M147" s="9"/>
      <c r="N147" s="9"/>
      <c r="O147" s="9"/>
    </row>
    <row r="148" spans="1:15" ht="16.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8"/>
      <c r="M148" s="9"/>
      <c r="N148" s="9"/>
      <c r="O148" s="9"/>
    </row>
    <row r="149" spans="1:15" ht="16.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8"/>
      <c r="M149" s="9"/>
      <c r="N149" s="9"/>
      <c r="O149" s="9"/>
    </row>
    <row r="150" spans="1:15" ht="16.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8"/>
      <c r="M150" s="9"/>
      <c r="N150" s="9"/>
      <c r="O150" s="9"/>
    </row>
    <row r="151" spans="1:15" ht="16.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18"/>
      <c r="M151" s="9"/>
      <c r="N151" s="9"/>
      <c r="O151" s="9"/>
    </row>
    <row r="152" spans="1:15" ht="16.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18"/>
      <c r="M152" s="9"/>
      <c r="N152" s="9"/>
      <c r="O152" s="9"/>
    </row>
    <row r="153" spans="1:15" ht="16.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18"/>
      <c r="M153" s="9"/>
      <c r="N153" s="9"/>
      <c r="O153" s="9"/>
    </row>
    <row r="154" spans="1:15" ht="16.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18"/>
      <c r="M154" s="9"/>
      <c r="N154" s="9"/>
      <c r="O154" s="9"/>
    </row>
    <row r="155" spans="1:15" ht="16.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18"/>
      <c r="M155" s="9"/>
      <c r="N155" s="9"/>
      <c r="O155" s="9"/>
    </row>
    <row r="156" spans="1:15" ht="16.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8"/>
      <c r="M156" s="9"/>
      <c r="N156" s="9"/>
      <c r="O156" s="9"/>
    </row>
    <row r="157" spans="1:15" ht="16.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18"/>
      <c r="M157" s="9"/>
      <c r="N157" s="9"/>
      <c r="O157" s="9"/>
    </row>
    <row r="158" spans="1:15" ht="16.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18"/>
      <c r="M158" s="9"/>
      <c r="N158" s="9"/>
      <c r="O158" s="9"/>
    </row>
    <row r="159" spans="1:15" ht="16.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18"/>
      <c r="M159" s="9"/>
      <c r="N159" s="9"/>
      <c r="O159" s="9"/>
    </row>
    <row r="160" spans="1:15" ht="16.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18"/>
      <c r="M160" s="9"/>
      <c r="N160" s="9"/>
      <c r="O160" s="9"/>
    </row>
    <row r="161" spans="1:15" ht="16.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18"/>
      <c r="M161" s="9"/>
      <c r="N161" s="9"/>
      <c r="O161" s="9"/>
    </row>
    <row r="162" spans="1:15" ht="16.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18"/>
      <c r="M162" s="9"/>
      <c r="N162" s="9"/>
      <c r="O162" s="9"/>
    </row>
    <row r="163" spans="1:15" ht="16.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18"/>
      <c r="M163" s="9"/>
      <c r="N163" s="9"/>
      <c r="O163" s="9"/>
    </row>
    <row r="164" spans="1:15" ht="16.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18"/>
      <c r="M164" s="9"/>
      <c r="N164" s="9"/>
      <c r="O164" s="9"/>
    </row>
    <row r="165" spans="1:15" ht="16.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18"/>
      <c r="M165" s="9"/>
      <c r="N165" s="9"/>
      <c r="O165" s="9"/>
    </row>
    <row r="166" spans="1:15" ht="16.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18"/>
      <c r="M166" s="9"/>
      <c r="N166" s="9"/>
      <c r="O166" s="9"/>
    </row>
    <row r="167" spans="1:15" ht="16.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8"/>
      <c r="M167" s="9"/>
      <c r="N167" s="9"/>
      <c r="O167" s="9"/>
    </row>
    <row r="168" spans="1:15" ht="16.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18"/>
      <c r="M168" s="9"/>
      <c r="N168" s="9"/>
      <c r="O168" s="9"/>
    </row>
    <row r="169" spans="1:15" ht="16.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18"/>
      <c r="M169" s="9"/>
      <c r="N169" s="9"/>
      <c r="O169" s="9"/>
    </row>
    <row r="170" spans="1:15" ht="16.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18"/>
      <c r="M170" s="9"/>
      <c r="N170" s="9"/>
      <c r="O170" s="9"/>
    </row>
    <row r="171" spans="1:15" ht="16.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18"/>
      <c r="M171" s="9"/>
      <c r="N171" s="9"/>
      <c r="O171" s="9"/>
    </row>
    <row r="172" spans="1:15" ht="16.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18"/>
      <c r="M172" s="9"/>
      <c r="N172" s="9"/>
      <c r="O172" s="9"/>
    </row>
    <row r="173" spans="1:15" ht="16.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18"/>
      <c r="M173" s="9"/>
      <c r="N173" s="9"/>
      <c r="O173" s="9"/>
    </row>
    <row r="174" spans="1:15" ht="16.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18"/>
      <c r="M174" s="9"/>
      <c r="N174" s="9"/>
      <c r="O174" s="9"/>
    </row>
    <row r="175" spans="1:15" ht="16.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18"/>
      <c r="M175" s="9"/>
      <c r="N175" s="9"/>
      <c r="O175" s="9"/>
    </row>
    <row r="176" spans="1:15" ht="16.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18"/>
      <c r="M176" s="9"/>
      <c r="N176" s="9"/>
      <c r="O176" s="9"/>
    </row>
    <row r="177" spans="1:15" ht="16.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18"/>
      <c r="M177" s="9"/>
      <c r="N177" s="9"/>
      <c r="O177" s="9"/>
    </row>
    <row r="178" spans="1:15" ht="16.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18"/>
      <c r="M178" s="9"/>
      <c r="N178" s="9"/>
      <c r="O178" s="9"/>
    </row>
    <row r="179" spans="1:15" ht="16.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18"/>
      <c r="M179" s="9"/>
      <c r="N179" s="9"/>
      <c r="O179" s="9"/>
    </row>
    <row r="180" spans="1:15" ht="16.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18"/>
      <c r="M180" s="9"/>
      <c r="N180" s="9"/>
      <c r="O180" s="9"/>
    </row>
    <row r="181" spans="1:15" ht="16.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18"/>
      <c r="M181" s="9"/>
      <c r="N181" s="9"/>
      <c r="O181" s="9"/>
    </row>
    <row r="182" spans="1:15" ht="16.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18"/>
      <c r="M182" s="9"/>
      <c r="N182" s="9"/>
      <c r="O182" s="9"/>
    </row>
    <row r="183" spans="1:15" ht="16.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18"/>
      <c r="M183" s="9"/>
      <c r="N183" s="9"/>
      <c r="O183" s="9"/>
    </row>
    <row r="184" spans="1:15" ht="16.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18"/>
      <c r="M184" s="9"/>
      <c r="N184" s="9"/>
      <c r="O184" s="9"/>
    </row>
    <row r="185" spans="1:15" ht="16.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18"/>
      <c r="M185" s="9"/>
      <c r="N185" s="9"/>
      <c r="O185" s="9"/>
    </row>
    <row r="186" spans="1:15" ht="16.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18"/>
      <c r="M186" s="9"/>
      <c r="N186" s="9"/>
      <c r="O186" s="9"/>
    </row>
    <row r="187" spans="1:15" ht="16.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18"/>
      <c r="M187" s="9"/>
      <c r="N187" s="9"/>
      <c r="O187" s="9"/>
    </row>
    <row r="188" spans="1:15" ht="16.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18"/>
      <c r="M188" s="9"/>
      <c r="N188" s="9"/>
      <c r="O188" s="9"/>
    </row>
    <row r="189" spans="1:15" ht="16.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18"/>
      <c r="M189" s="9"/>
      <c r="N189" s="9"/>
      <c r="O189" s="9"/>
    </row>
    <row r="190" spans="1:15" ht="16.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18"/>
      <c r="M190" s="9"/>
      <c r="N190" s="9"/>
      <c r="O190" s="9"/>
    </row>
  </sheetData>
  <mergeCells count="2">
    <mergeCell ref="A1:O1"/>
    <mergeCell ref="A2:O2"/>
  </mergeCells>
  <phoneticPr fontId="11" type="noConversion"/>
  <conditionalFormatting sqref="F6">
    <cfRule type="duplicateValues" dxfId="5" priority="2" stopIfTrue="1"/>
  </conditionalFormatting>
  <conditionalFormatting sqref="F9">
    <cfRule type="duplicateValues" dxfId="4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0" workbookViewId="0">
      <selection activeCell="A3" sqref="A3:A15"/>
    </sheetView>
  </sheetViews>
  <sheetFormatPr defaultRowHeight="13.5"/>
  <cols>
    <col min="1" max="1" width="12.375" customWidth="1"/>
    <col min="2" max="2" width="20.25" customWidth="1"/>
    <col min="3" max="3" width="47.25" customWidth="1"/>
  </cols>
  <sheetData>
    <row r="1" spans="1:3" s="22" customFormat="1" ht="24.75" customHeight="1">
      <c r="A1" s="46" t="s">
        <v>144</v>
      </c>
      <c r="B1" s="46"/>
      <c r="C1" s="46"/>
    </row>
    <row r="2" spans="1:3" s="34" customFormat="1" ht="24.95" customHeight="1">
      <c r="A2" s="32" t="s">
        <v>2</v>
      </c>
      <c r="B2" s="32" t="s">
        <v>150</v>
      </c>
      <c r="C2" s="33" t="s">
        <v>5</v>
      </c>
    </row>
    <row r="3" spans="1:3" s="41" customFormat="1" ht="24.95" customHeight="1">
      <c r="A3" s="27">
        <v>1</v>
      </c>
      <c r="B3" s="27" t="s">
        <v>129</v>
      </c>
      <c r="C3" s="27" t="s">
        <v>18</v>
      </c>
    </row>
    <row r="4" spans="1:3" s="41" customFormat="1" ht="24.95" customHeight="1">
      <c r="A4" s="27">
        <v>2</v>
      </c>
      <c r="B4" s="27" t="s">
        <v>130</v>
      </c>
      <c r="C4" s="27" t="s">
        <v>18</v>
      </c>
    </row>
    <row r="5" spans="1:3" s="41" customFormat="1" ht="24.95" customHeight="1">
      <c r="A5" s="27">
        <v>3</v>
      </c>
      <c r="B5" s="27" t="s">
        <v>131</v>
      </c>
      <c r="C5" s="27" t="s">
        <v>18</v>
      </c>
    </row>
    <row r="6" spans="1:3" s="41" customFormat="1" ht="24.95" customHeight="1">
      <c r="A6" s="27">
        <v>4</v>
      </c>
      <c r="B6" s="28" t="s">
        <v>132</v>
      </c>
      <c r="C6" s="29" t="s">
        <v>18</v>
      </c>
    </row>
    <row r="7" spans="1:3" s="41" customFormat="1" ht="24.95" customHeight="1">
      <c r="A7" s="27">
        <v>5</v>
      </c>
      <c r="B7" s="30" t="s">
        <v>133</v>
      </c>
      <c r="C7" s="29" t="s">
        <v>18</v>
      </c>
    </row>
    <row r="8" spans="1:3" s="41" customFormat="1" ht="24.95" customHeight="1">
      <c r="A8" s="27">
        <v>6</v>
      </c>
      <c r="B8" s="28" t="s">
        <v>134</v>
      </c>
      <c r="C8" s="29" t="s">
        <v>18</v>
      </c>
    </row>
    <row r="9" spans="1:3" s="41" customFormat="1" ht="24.95" customHeight="1">
      <c r="A9" s="27">
        <v>7</v>
      </c>
      <c r="B9" s="31" t="s">
        <v>135</v>
      </c>
      <c r="C9" s="31" t="s">
        <v>18</v>
      </c>
    </row>
    <row r="10" spans="1:3" s="41" customFormat="1" ht="24.95" customHeight="1">
      <c r="A10" s="27">
        <v>8</v>
      </c>
      <c r="B10" s="31" t="s">
        <v>136</v>
      </c>
      <c r="C10" s="31" t="s">
        <v>18</v>
      </c>
    </row>
    <row r="11" spans="1:3" s="41" customFormat="1" ht="24.95" customHeight="1">
      <c r="A11" s="27">
        <v>9</v>
      </c>
      <c r="B11" s="31" t="s">
        <v>137</v>
      </c>
      <c r="C11" s="31" t="s">
        <v>18</v>
      </c>
    </row>
    <row r="12" spans="1:3" s="41" customFormat="1" ht="24.95" customHeight="1">
      <c r="A12" s="27">
        <v>10</v>
      </c>
      <c r="B12" s="31" t="s">
        <v>138</v>
      </c>
      <c r="C12" s="31" t="s">
        <v>139</v>
      </c>
    </row>
    <row r="13" spans="1:3" s="41" customFormat="1" ht="24.95" customHeight="1">
      <c r="A13" s="27">
        <v>11</v>
      </c>
      <c r="B13" s="27" t="s">
        <v>141</v>
      </c>
      <c r="C13" s="27" t="s">
        <v>140</v>
      </c>
    </row>
    <row r="14" spans="1:3" s="41" customFormat="1" ht="24.95" customHeight="1">
      <c r="A14" s="27">
        <v>12</v>
      </c>
      <c r="B14" s="27" t="s">
        <v>142</v>
      </c>
      <c r="C14" s="27" t="s">
        <v>140</v>
      </c>
    </row>
    <row r="15" spans="1:3" s="41" customFormat="1" ht="24.95" customHeight="1">
      <c r="A15" s="27">
        <v>13</v>
      </c>
      <c r="B15" s="27" t="s">
        <v>143</v>
      </c>
      <c r="C15" s="27" t="s">
        <v>140</v>
      </c>
    </row>
  </sheetData>
  <mergeCells count="1">
    <mergeCell ref="A1:C1"/>
  </mergeCells>
  <phoneticPr fontId="11" type="noConversion"/>
  <conditionalFormatting sqref="B8">
    <cfRule type="expression" dxfId="3" priority="4">
      <formula>IF(LEN(B8)=0,1,IF(LEN(B8)&gt;30,1,0))</formula>
    </cfRule>
  </conditionalFormatting>
  <conditionalFormatting sqref="B7">
    <cfRule type="expression" dxfId="2" priority="3">
      <formula>IF(LEN(B7)=0,1,IF(LEN(B7)&gt;30,1,0))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8" workbookViewId="0">
      <selection activeCell="E22" sqref="E22"/>
    </sheetView>
  </sheetViews>
  <sheetFormatPr defaultColWidth="9" defaultRowHeight="13.5"/>
  <cols>
    <col min="1" max="1" width="12.375" style="1" customWidth="1"/>
    <col min="2" max="2" width="22.625" style="24" customWidth="1"/>
    <col min="3" max="3" width="48" style="1" customWidth="1"/>
    <col min="4" max="16384" width="9" style="1"/>
  </cols>
  <sheetData>
    <row r="1" spans="1:3" ht="24.95" customHeight="1">
      <c r="A1" s="47" t="s">
        <v>146</v>
      </c>
      <c r="B1" s="48"/>
      <c r="C1" s="48"/>
    </row>
    <row r="2" spans="1:3" s="39" customFormat="1" ht="24.95" customHeight="1">
      <c r="A2" s="36" t="s">
        <v>2</v>
      </c>
      <c r="B2" s="37" t="s">
        <v>151</v>
      </c>
      <c r="C2" s="38" t="s">
        <v>5</v>
      </c>
    </row>
    <row r="3" spans="1:3" ht="24.95" customHeight="1">
      <c r="A3" s="25">
        <v>1</v>
      </c>
      <c r="B3" s="4" t="s">
        <v>94</v>
      </c>
      <c r="C3" s="3" t="s">
        <v>18</v>
      </c>
    </row>
    <row r="4" spans="1:3" ht="24.95" customHeight="1">
      <c r="A4" s="25">
        <v>2</v>
      </c>
      <c r="B4" s="7" t="s">
        <v>95</v>
      </c>
      <c r="C4" s="7" t="s">
        <v>96</v>
      </c>
    </row>
    <row r="5" spans="1:3" ht="24.95" customHeight="1">
      <c r="A5" s="25">
        <v>3</v>
      </c>
      <c r="B5" s="7" t="s">
        <v>97</v>
      </c>
      <c r="C5" s="7" t="s">
        <v>96</v>
      </c>
    </row>
    <row r="6" spans="1:3" ht="24.95" customHeight="1">
      <c r="A6" s="25">
        <v>4</v>
      </c>
      <c r="B6" s="7" t="s">
        <v>98</v>
      </c>
      <c r="C6" s="7" t="s">
        <v>96</v>
      </c>
    </row>
    <row r="7" spans="1:3" ht="24.95" customHeight="1">
      <c r="A7" s="25">
        <v>5</v>
      </c>
      <c r="B7" s="7" t="s">
        <v>99</v>
      </c>
      <c r="C7" s="7" t="s">
        <v>96</v>
      </c>
    </row>
    <row r="8" spans="1:3" ht="24.95" customHeight="1">
      <c r="A8" s="25">
        <v>6</v>
      </c>
      <c r="B8" s="7" t="s">
        <v>100</v>
      </c>
      <c r="C8" s="7" t="s">
        <v>96</v>
      </c>
    </row>
    <row r="9" spans="1:3" ht="24.95" customHeight="1">
      <c r="A9" s="25">
        <v>7</v>
      </c>
      <c r="B9" s="7" t="s">
        <v>101</v>
      </c>
      <c r="C9" s="7" t="s">
        <v>96</v>
      </c>
    </row>
    <row r="10" spans="1:3" ht="24.95" customHeight="1">
      <c r="A10" s="25">
        <v>8</v>
      </c>
      <c r="B10" s="7" t="s">
        <v>102</v>
      </c>
      <c r="C10" s="7" t="s">
        <v>96</v>
      </c>
    </row>
    <row r="11" spans="1:3" ht="24.95" customHeight="1">
      <c r="A11" s="25">
        <v>9</v>
      </c>
      <c r="B11" s="23" t="s">
        <v>103</v>
      </c>
      <c r="C11" s="21" t="s">
        <v>18</v>
      </c>
    </row>
    <row r="12" spans="1:3" ht="24.95" customHeight="1">
      <c r="A12" s="25">
        <v>10</v>
      </c>
      <c r="B12" s="23" t="s">
        <v>104</v>
      </c>
      <c r="C12" s="21" t="s">
        <v>18</v>
      </c>
    </row>
    <row r="13" spans="1:3" ht="24.95" customHeight="1">
      <c r="A13" s="25">
        <v>11</v>
      </c>
      <c r="B13" s="23" t="s">
        <v>105</v>
      </c>
      <c r="C13" s="21" t="s">
        <v>18</v>
      </c>
    </row>
    <row r="14" spans="1:3" ht="24.95" customHeight="1">
      <c r="A14" s="25">
        <v>12</v>
      </c>
      <c r="B14" s="23" t="s">
        <v>106</v>
      </c>
      <c r="C14" s="21" t="s">
        <v>18</v>
      </c>
    </row>
    <row r="15" spans="1:3" ht="24.95" customHeight="1">
      <c r="A15" s="25">
        <v>13</v>
      </c>
      <c r="B15" s="23" t="s">
        <v>107</v>
      </c>
      <c r="C15" s="21" t="s">
        <v>18</v>
      </c>
    </row>
    <row r="16" spans="1:3" ht="24.95" customHeight="1">
      <c r="A16" s="25">
        <v>14</v>
      </c>
      <c r="B16" s="23" t="s">
        <v>108</v>
      </c>
      <c r="C16" s="21" t="s">
        <v>18</v>
      </c>
    </row>
    <row r="17" spans="1:3" ht="24.95" customHeight="1">
      <c r="A17" s="25">
        <v>15</v>
      </c>
      <c r="B17" s="23" t="s">
        <v>109</v>
      </c>
      <c r="C17" s="21" t="s">
        <v>18</v>
      </c>
    </row>
    <row r="18" spans="1:3" ht="24.95" customHeight="1">
      <c r="A18" s="25">
        <v>16</v>
      </c>
      <c r="B18" s="23" t="s">
        <v>110</v>
      </c>
      <c r="C18" s="21" t="s">
        <v>18</v>
      </c>
    </row>
    <row r="19" spans="1:3" s="2" customFormat="1" ht="24.95" customHeight="1">
      <c r="A19" s="25">
        <v>17</v>
      </c>
      <c r="B19" s="5" t="s">
        <v>111</v>
      </c>
      <c r="C19" s="4" t="s">
        <v>18</v>
      </c>
    </row>
    <row r="20" spans="1:3" s="2" customFormat="1" ht="24.95" customHeight="1">
      <c r="A20" s="25">
        <v>18</v>
      </c>
      <c r="B20" s="5" t="s">
        <v>112</v>
      </c>
      <c r="C20" s="4" t="s">
        <v>113</v>
      </c>
    </row>
    <row r="21" spans="1:3" s="2" customFormat="1" ht="24.95" customHeight="1">
      <c r="A21" s="25">
        <v>19</v>
      </c>
      <c r="B21" s="5" t="s">
        <v>153</v>
      </c>
      <c r="C21" s="4" t="s">
        <v>18</v>
      </c>
    </row>
    <row r="22" spans="1:3" s="2" customFormat="1" ht="24.95" customHeight="1">
      <c r="A22" s="25">
        <v>20</v>
      </c>
      <c r="B22" s="5" t="s">
        <v>114</v>
      </c>
      <c r="C22" s="4" t="s">
        <v>18</v>
      </c>
    </row>
    <row r="23" spans="1:3" s="2" customFormat="1" ht="24.95" customHeight="1">
      <c r="A23" s="25">
        <v>21</v>
      </c>
      <c r="B23" s="5" t="s">
        <v>152</v>
      </c>
      <c r="C23" s="4" t="s">
        <v>18</v>
      </c>
    </row>
    <row r="24" spans="1:3" s="2" customFormat="1" ht="24.95" customHeight="1">
      <c r="A24" s="25">
        <v>22</v>
      </c>
      <c r="B24" s="4" t="s">
        <v>115</v>
      </c>
      <c r="C24" s="4" t="s">
        <v>18</v>
      </c>
    </row>
    <row r="25" spans="1:3" s="2" customFormat="1" ht="24.95" customHeight="1">
      <c r="A25" s="25">
        <v>23</v>
      </c>
      <c r="B25" s="5" t="s">
        <v>116</v>
      </c>
      <c r="C25" s="4" t="s">
        <v>18</v>
      </c>
    </row>
    <row r="26" spans="1:3" s="2" customFormat="1" ht="24.95" customHeight="1">
      <c r="A26" s="25">
        <v>24</v>
      </c>
      <c r="B26" s="5" t="s">
        <v>117</v>
      </c>
      <c r="C26" s="4" t="s">
        <v>18</v>
      </c>
    </row>
    <row r="27" spans="1:3" s="2" customFormat="1" ht="24.95" customHeight="1">
      <c r="A27" s="25">
        <v>25</v>
      </c>
      <c r="B27" s="4" t="s">
        <v>118</v>
      </c>
      <c r="C27" s="4" t="s">
        <v>18</v>
      </c>
    </row>
    <row r="28" spans="1:3" s="2" customFormat="1" ht="24.95" customHeight="1">
      <c r="A28" s="25">
        <v>26</v>
      </c>
      <c r="B28" s="4" t="s">
        <v>119</v>
      </c>
      <c r="C28" s="4" t="s">
        <v>18</v>
      </c>
    </row>
    <row r="29" spans="1:3" s="2" customFormat="1" ht="24.95" customHeight="1">
      <c r="A29" s="25">
        <v>27</v>
      </c>
      <c r="B29" s="4" t="s">
        <v>120</v>
      </c>
      <c r="C29" s="4" t="s">
        <v>18</v>
      </c>
    </row>
    <row r="30" spans="1:3" s="2" customFormat="1" ht="24.95" customHeight="1">
      <c r="A30" s="25">
        <v>28</v>
      </c>
      <c r="B30" s="4" t="s">
        <v>121</v>
      </c>
      <c r="C30" s="4" t="s">
        <v>18</v>
      </c>
    </row>
    <row r="31" spans="1:3" s="2" customFormat="1" ht="24.95" customHeight="1">
      <c r="A31" s="25">
        <v>29</v>
      </c>
      <c r="B31" s="4" t="s">
        <v>122</v>
      </c>
      <c r="C31" s="4" t="s">
        <v>96</v>
      </c>
    </row>
    <row r="32" spans="1:3" s="2" customFormat="1" ht="24.95" customHeight="1">
      <c r="A32" s="25">
        <v>30</v>
      </c>
      <c r="B32" s="4" t="s">
        <v>123</v>
      </c>
      <c r="C32" s="4" t="s">
        <v>18</v>
      </c>
    </row>
    <row r="33" spans="1:3" s="2" customFormat="1" ht="24.95" customHeight="1">
      <c r="A33" s="25">
        <v>31</v>
      </c>
      <c r="B33" s="4" t="s">
        <v>124</v>
      </c>
      <c r="C33" s="4" t="s">
        <v>18</v>
      </c>
    </row>
  </sheetData>
  <mergeCells count="1">
    <mergeCell ref="A1:C1"/>
  </mergeCells>
  <phoneticPr fontId="11" type="noConversion"/>
  <conditionalFormatting sqref="B19:B26">
    <cfRule type="duplicateValues" dxfId="1" priority="6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2" sqref="C2"/>
    </sheetView>
  </sheetViews>
  <sheetFormatPr defaultColWidth="9" defaultRowHeight="13.5"/>
  <cols>
    <col min="1" max="1" width="9.875" style="1" customWidth="1"/>
    <col min="2" max="2" width="24" style="24" customWidth="1"/>
    <col min="3" max="3" width="40.125" style="1" customWidth="1"/>
  </cols>
  <sheetData>
    <row r="1" spans="1:3" s="1" customFormat="1" ht="24.95" customHeight="1">
      <c r="A1" s="47" t="s">
        <v>145</v>
      </c>
      <c r="B1" s="49"/>
      <c r="C1" s="49"/>
    </row>
    <row r="2" spans="1:3" s="39" customFormat="1" ht="24.95" customHeight="1">
      <c r="A2" s="36" t="s">
        <v>2</v>
      </c>
      <c r="B2" s="37" t="s">
        <v>151</v>
      </c>
      <c r="C2" s="38" t="s">
        <v>5</v>
      </c>
    </row>
    <row r="3" spans="1:3" s="35" customFormat="1" ht="24.95" customHeight="1">
      <c r="A3" s="25">
        <v>1</v>
      </c>
      <c r="B3" s="7" t="s">
        <v>147</v>
      </c>
      <c r="C3" s="7" t="s">
        <v>18</v>
      </c>
    </row>
    <row r="4" spans="1:3" s="35" customFormat="1" ht="24.95" customHeight="1">
      <c r="A4" s="25">
        <v>2</v>
      </c>
      <c r="B4" s="7" t="s">
        <v>148</v>
      </c>
      <c r="C4" s="7" t="s">
        <v>18</v>
      </c>
    </row>
    <row r="5" spans="1:3" s="35" customFormat="1" ht="24.95" customHeight="1">
      <c r="A5" s="25">
        <v>3</v>
      </c>
      <c r="B5" s="5" t="s">
        <v>125</v>
      </c>
      <c r="C5" s="26" t="s">
        <v>18</v>
      </c>
    </row>
    <row r="6" spans="1:3" s="35" customFormat="1" ht="24.95" customHeight="1">
      <c r="A6" s="25">
        <v>4</v>
      </c>
      <c r="B6" s="5" t="s">
        <v>126</v>
      </c>
      <c r="C6" s="26" t="s">
        <v>18</v>
      </c>
    </row>
    <row r="7" spans="1:3" s="40" customFormat="1" ht="24.95" customHeight="1">
      <c r="A7" s="25">
        <v>5</v>
      </c>
      <c r="B7" s="5" t="s">
        <v>127</v>
      </c>
      <c r="C7" s="5" t="s">
        <v>18</v>
      </c>
    </row>
    <row r="8" spans="1:3" s="40" customFormat="1" ht="24.95" customHeight="1">
      <c r="A8" s="25">
        <v>6</v>
      </c>
      <c r="B8" s="5" t="s">
        <v>128</v>
      </c>
      <c r="C8" s="5" t="s">
        <v>18</v>
      </c>
    </row>
    <row r="9" spans="1:3" s="40" customFormat="1" ht="24.95" customHeight="1">
      <c r="A9" s="25">
        <v>7</v>
      </c>
      <c r="B9" s="6" t="s">
        <v>149</v>
      </c>
      <c r="C9" s="5" t="s">
        <v>18</v>
      </c>
    </row>
  </sheetData>
  <mergeCells count="1">
    <mergeCell ref="A1:C1"/>
  </mergeCells>
  <phoneticPr fontId="11" type="noConversion"/>
  <conditionalFormatting sqref="B7:B8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专业奖学金</vt:lpstr>
      <vt:lpstr>国家奖学金</vt:lpstr>
      <vt:lpstr>国家励志奖学金</vt:lpstr>
      <vt:lpstr>校长奖学金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2021-10-20T22:22:00Z</dcterms:created>
  <dcterms:modified xsi:type="dcterms:W3CDTF">2022-10-19T07:25:03Z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575FB7FB164042E8BB5A5A5F029BAC5E</vt:lpwstr>
  </property>
</Properties>
</file>